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firstSheet="3" activeTab="10"/>
  </bookViews>
  <sheets>
    <sheet name="დეტალური" sheetId="1" r:id="rId1"/>
    <sheet name="ჯამური" sheetId="2" r:id="rId2"/>
    <sheet name="კოდების მიხედვით" sheetId="3" r:id="rId3"/>
    <sheet name="ტუბეროვნულიცენტრი1" sheetId="4" r:id="rId4"/>
    <sheet name="ტუბეროვნულიცენტრი2" sheetId="5" r:id="rId5"/>
    <sheet name="ტუბეროვნულიცენტრი3" sheetId="6" r:id="rId6"/>
    <sheet name="ფოთი" sheetId="8" r:id="rId7"/>
    <sheet name="ზუგდიდი" sheetId="9" r:id="rId8"/>
    <sheet name="აბასთუმანი" sheetId="10" r:id="rId9"/>
    <sheet name="ბათუმი" sheetId="11" r:id="rId10"/>
    <sheet name="ლჯ" sheetId="12" r:id="rId11"/>
  </sheets>
  <definedNames>
    <definedName name="_xlnm._FilterDatabase" localSheetId="0" hidden="1">დეტალური!$A$1:$I$129</definedName>
    <definedName name="_xlnm._FilterDatabase" localSheetId="5" hidden="1">ტუბეროვნულიცენტრი3!$B$4:$Z$15</definedName>
  </definedNames>
  <calcPr calcId="145621"/>
</workbook>
</file>

<file path=xl/calcChain.xml><?xml version="1.0" encoding="utf-8"?>
<calcChain xmlns="http://schemas.openxmlformats.org/spreadsheetml/2006/main">
  <c r="F15" i="6" l="1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7" i="4" l="1"/>
  <c r="F8" i="4"/>
  <c r="F9" i="4"/>
  <c r="F10" i="4"/>
  <c r="F11" i="4"/>
  <c r="F12" i="4"/>
  <c r="F13" i="4"/>
  <c r="F14" i="4"/>
  <c r="F15" i="4"/>
  <c r="F6" i="4"/>
  <c r="E7" i="4"/>
  <c r="E8" i="4"/>
  <c r="E9" i="4"/>
  <c r="E10" i="4"/>
  <c r="E11" i="4"/>
  <c r="E12" i="4"/>
  <c r="E13" i="4"/>
  <c r="E14" i="4"/>
  <c r="E15" i="4"/>
  <c r="E6" i="4"/>
  <c r="H5" i="1"/>
  <c r="H36" i="1" l="1"/>
  <c r="H53" i="1"/>
  <c r="H40" i="1"/>
  <c r="H52" i="1"/>
  <c r="H3" i="1" l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2" i="1"/>
  <c r="B9" i="2" l="1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</calcChain>
</file>

<file path=xl/sharedStrings.xml><?xml version="1.0" encoding="utf-8"?>
<sst xmlns="http://schemas.openxmlformats.org/spreadsheetml/2006/main" count="556" uniqueCount="45">
  <si>
    <t>ანგარიშგების პერიოდი</t>
  </si>
  <si>
    <t>დაწესებულება</t>
  </si>
  <si>
    <t>ხელოვნური კოდი</t>
  </si>
  <si>
    <t>კოდის დასახელება</t>
  </si>
  <si>
    <t>საწოლდღის რაოდენობა</t>
  </si>
  <si>
    <t>თანხა</t>
  </si>
  <si>
    <t>შემთხვევის რაოდენობა</t>
  </si>
  <si>
    <t>სს "ტუბერკულოზისა და ფილტვის დაავადებათა ეროვნული ცენტრი"</t>
  </si>
  <si>
    <t>15030056</t>
  </si>
  <si>
    <t>ფილტვის ტუბერკულოზის ქირურგიული მკურნალობა (პულმომნქტომია)</t>
  </si>
  <si>
    <t>15030058</t>
  </si>
  <si>
    <t>ძვალ–სახსრის ტუბერკულოზის ქირურგიული მკურნალობა</t>
  </si>
  <si>
    <t>15030059</t>
  </si>
  <si>
    <t>საშარდე სისტემის ტუბერკულოზის ქირურგიული მკურნალობა</t>
  </si>
  <si>
    <t>15030061</t>
  </si>
  <si>
    <t>ოპერაციები ლიმფურ კვანძებზე</t>
  </si>
  <si>
    <t>15030063</t>
  </si>
  <si>
    <t>სენსიტიური (თბილისი) – (საწოლდღის ღირებულება)</t>
  </si>
  <si>
    <t>15030064</t>
  </si>
  <si>
    <t>რეზისტენტული ტუბერკულოზი (თბილისი)–(საწოლდღის ღირებულება)</t>
  </si>
  <si>
    <t>15030066</t>
  </si>
  <si>
    <t>რთული სადიაგნოსტიკო მომსახურება (სტაციონარული, მაქსიმუმ 4 საწოლდღე)–(საწოლდღის ღირებულება)</t>
  </si>
  <si>
    <t>15030067</t>
  </si>
  <si>
    <t>ტუბერკულოზიური მენინგიტი (თბილისი)–(საწოლდღის ღირებულება)</t>
  </si>
  <si>
    <t>15030057</t>
  </si>
  <si>
    <t xml:space="preserve">აბდომინური ქირურგიული მკურნალობა </t>
  </si>
  <si>
    <t>ოპერაციები მამაკაცთა სასქესო სისტემის ტუბერკულოზის დროს</t>
  </si>
  <si>
    <t>შპს  "ფოთის ტუბ. დისპანსერი"</t>
  </si>
  <si>
    <t>15030065</t>
  </si>
  <si>
    <t>სენსიტიური/რეზისტენტული (რეგიონი)–(საწოლდღის ღირებულება)</t>
  </si>
  <si>
    <t>შპს  ზუგდიდის რეგიონული ტუბსაწინააღმდეგო საავადმყოფო</t>
  </si>
  <si>
    <t>შპს "აბასთუმნის ტუბსაწინააღმდეგო საავადმყოფო"</t>
  </si>
  <si>
    <t>შპს "დასავლეთ საქართველოს ტუბერკულოზისა და ფილტვის დაავადების ცენტრი"</t>
  </si>
  <si>
    <t>შპს „ქ. ბათუმის ინფექციური პათოლოგიის, შიდსის და ტუბერკულოზის რეგიონალური ცენტრი"</t>
  </si>
  <si>
    <t>საწოლდღე</t>
  </si>
  <si>
    <t>შემთხვევა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</si>
  <si>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</si>
  <si>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სულ</t>
  </si>
  <si>
    <t>სამედიცინო დაწესებულება</t>
  </si>
  <si>
    <t>საწოლდღის ღირებულება - საშუალო მაჩვენებელი</t>
  </si>
  <si>
    <t>ღირებულება</t>
  </si>
  <si>
    <t>საშუალო საწოლდღე</t>
  </si>
  <si>
    <t>ღირებულება (საწოლდღე)</t>
  </si>
  <si>
    <t>სულ შემთხვევა</t>
  </si>
  <si>
    <t>სულ საწოლდღე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</si>
</sst>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1010409]General"/>
    <numFmt numFmtId="166" formatCode="[$-409]mmmm\ d\,\ yyyy;@"/>
  </numFmts>
  <fonts count="15" x14ac:knownFonts="1">
    <font>
      <sz val="11"/>
      <color theme="1"/>
      <name val="Calibri"/>
      <family val="2"/>
      <scheme val="minor"/>
    </font>
    <font>
      <sz val="9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Sylfaen"/>
      <family val="1"/>
    </font>
    <font>
      <b/>
      <sz val="7"/>
      <color indexed="8"/>
      <name val="Sylfaen"/>
      <family val="1"/>
    </font>
    <font>
      <b/>
      <sz val="7"/>
      <color indexed="8"/>
      <name val="Sylfaen"/>
      <family val="1"/>
      <charset val="204"/>
    </font>
    <font>
      <b/>
      <sz val="7"/>
      <name val="Sylfaen"/>
      <family val="1"/>
      <charset val="204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Sylfaen"/>
      <family val="1"/>
    </font>
    <font>
      <sz val="9"/>
      <name val="Sylfaen"/>
      <family val="1"/>
    </font>
    <font>
      <sz val="9"/>
      <color indexed="8"/>
      <name val="Sylfaen"/>
      <family val="1"/>
    </font>
    <font>
      <sz val="9"/>
      <color theme="1"/>
      <name val="Sylfaen"/>
      <family val="1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2" borderId="0" xfId="0" applyFill="1"/>
    <xf numFmtId="164" fontId="0" fillId="0" borderId="0" xfId="1" applyFont="1"/>
    <xf numFmtId="0" fontId="0" fillId="0" borderId="0" xfId="0" applyFill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4" fontId="10" fillId="3" borderId="1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65" fontId="8" fillId="6" borderId="1" xfId="0" applyNumberFormat="1" applyFont="1" applyFill="1" applyBorder="1" applyAlignment="1">
      <alignment horizontal="center" vertical="center"/>
    </xf>
    <xf numFmtId="1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1" fillId="0" borderId="1" xfId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1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 wrapText="1"/>
    </xf>
    <xf numFmtId="17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3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7" borderId="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0" fillId="0" borderId="1" xfId="0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 wrapText="1"/>
    </xf>
    <xf numFmtId="166" fontId="4" fillId="4" borderId="4" xfId="0" applyNumberFormat="1" applyFont="1" applyFill="1" applyBorder="1" applyAlignment="1">
      <alignment horizontal="center"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" fontId="11" fillId="0" borderId="1" xfId="0" applyNumberFormat="1" applyFont="1" applyFill="1" applyBorder="1" applyAlignment="1">
      <alignment horizontal="center" vertical="center" wrapText="1"/>
    </xf>
    <xf numFmtId="17" fontId="12" fillId="0" borderId="1" xfId="0" applyNumberFormat="1" applyFont="1" applyFill="1" applyBorder="1" applyAlignment="1">
      <alignment horizontal="center" vertical="center" wrapText="1"/>
    </xf>
    <xf numFmtId="17" fontId="12" fillId="0" borderId="2" xfId="0" applyNumberFormat="1" applyFont="1" applyFill="1" applyBorder="1" applyAlignment="1">
      <alignment horizontal="center" vertical="center" wrapText="1"/>
    </xf>
    <xf numFmtId="17" fontId="12" fillId="0" borderId="5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1"/>
          <c:order val="1"/>
          <c:tx>
            <c:strRef>
              <c:f>'კოდების მიხედვით'!$F$3</c:f>
              <c:strCache>
                <c:ptCount val="1"/>
                <c:pt idx="0">
                  <c:v>შემთხვევა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'კოდების მიხედვით'!$D$4:$D$14</c:f>
              <c:strCache>
                <c:ptCount val="11"/>
                <c:pt idx="0">
                  <c:v>ოპერაციები მამაკაცთა სასქესო სისტემის ტუბერკულოზის დროს</c:v>
                </c:pt>
                <c:pt idx="1">
                  <c:v>ფილტვის ტუბერკულოზის ქირურგიული მკურნალობა (პულმომნქტომია)</c:v>
                </c:pt>
                <c:pt idx="2">
                  <c:v>აბდომინური ქირურგიული მკურნალობა </c:v>
                </c:pt>
                <c:pt idx="3">
                  <c:v>ძვალ–სახსრის ტუბერკულოზის ქირურგიული მკურნალობა</c:v>
                </c:pt>
                <c:pt idx="4">
                  <c:v>საშარდე სისტემის ტუბერკულოზის ქირურგიული მკურნალობა</c:v>
                </c:pt>
                <c:pt idx="5">
                  <c:v>ოპერაციები ლიმფურ კვანძებზე</c:v>
                </c:pt>
                <c:pt idx="6">
                  <c:v>სენსიტიური (თბილისი) – (საწოლდღის ღირებულება)</c:v>
                </c:pt>
                <c:pt idx="7">
                  <c:v>რეზისტენტული ტუბერკულოზი (თბილისი)–(საწოლდღის ღირებულება)</c:v>
                </c:pt>
                <c:pt idx="8">
                  <c:v>სენსიტიური/რეზისტენტული (რეგიონი)–(საწოლდღის ღირებულება)</c:v>
                </c:pt>
                <c:pt idx="9">
                  <c:v>რთული სადიაგნოსტიკო მომსახურება (სტაციონარული, მაქსიმუმ 4 საწოლდღე)–(საწოლდღის ღირებულება)</c:v>
                </c:pt>
                <c:pt idx="10">
                  <c:v>ტუბერკულოზიური მენინგიტი (თბილისი)–(საწოლდღის ღირებულება)</c:v>
                </c:pt>
              </c:strCache>
            </c:strRef>
          </c:cat>
          <c:val>
            <c:numRef>
              <c:f>'კოდების მიხედვით'!$F$4:$F$14</c:f>
              <c:numCache>
                <c:formatCode>General</c:formatCode>
                <c:ptCount val="11"/>
                <c:pt idx="0">
                  <c:v>3</c:v>
                </c:pt>
                <c:pt idx="1">
                  <c:v>68</c:v>
                </c:pt>
                <c:pt idx="2">
                  <c:v>6</c:v>
                </c:pt>
                <c:pt idx="3">
                  <c:v>77</c:v>
                </c:pt>
                <c:pt idx="4">
                  <c:v>2</c:v>
                </c:pt>
                <c:pt idx="5">
                  <c:v>41</c:v>
                </c:pt>
                <c:pt idx="6">
                  <c:v>1082</c:v>
                </c:pt>
                <c:pt idx="7">
                  <c:v>1096</c:v>
                </c:pt>
                <c:pt idx="8">
                  <c:v>2000</c:v>
                </c:pt>
                <c:pt idx="9">
                  <c:v>494</c:v>
                </c:pt>
                <c:pt idx="10">
                  <c:v>191</c:v>
                </c:pt>
              </c:numCache>
            </c:numRef>
          </c:val>
        </c:ser>
        <c:ser>
          <c:idx val="0"/>
          <c:order val="0"/>
          <c:tx>
            <c:strRef>
              <c:f>'კოდების მიხედვით'!$E$3</c:f>
              <c:strCache>
                <c:ptCount val="1"/>
                <c:pt idx="0">
                  <c:v>ღირებულება (საწოლდღე)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'კოდების მიხედვით'!$D$4:$D$14</c:f>
              <c:strCache>
                <c:ptCount val="11"/>
                <c:pt idx="0">
                  <c:v>ოპერაციები მამაკაცთა სასქესო სისტემის ტუბერკულოზის დროს</c:v>
                </c:pt>
                <c:pt idx="1">
                  <c:v>ფილტვის ტუბერკულოზის ქირურგიული მკურნალობა (პულმომნქტომია)</c:v>
                </c:pt>
                <c:pt idx="2">
                  <c:v>აბდომინური ქირურგიული მკურნალობა </c:v>
                </c:pt>
                <c:pt idx="3">
                  <c:v>ძვალ–სახსრის ტუბერკულოზის ქირურგიული მკურნალობა</c:v>
                </c:pt>
                <c:pt idx="4">
                  <c:v>საშარდე სისტემის ტუბერკულოზის ქირურგიული მკურნალობა</c:v>
                </c:pt>
                <c:pt idx="5">
                  <c:v>ოპერაციები ლიმფურ კვანძებზე</c:v>
                </c:pt>
                <c:pt idx="6">
                  <c:v>სენსიტიური (თბილისი) – (საწოლდღის ღირებულება)</c:v>
                </c:pt>
                <c:pt idx="7">
                  <c:v>რეზისტენტული ტუბერკულოზი (თბილისი)–(საწოლდღის ღირებულება)</c:v>
                </c:pt>
                <c:pt idx="8">
                  <c:v>სენსიტიური/რეზისტენტული (რეგიონი)–(საწოლდღის ღირებულება)</c:v>
                </c:pt>
                <c:pt idx="9">
                  <c:v>რთული სადიაგნოსტიკო მომსახურება (სტაციონარული, მაქსიმუმ 4 საწოლდღე)–(საწოლდღის ღირებულება)</c:v>
                </c:pt>
                <c:pt idx="10">
                  <c:v>ტუბერკულოზიური მენინგიტი (თბილისი)–(საწოლდღის ღირებულება)</c:v>
                </c:pt>
              </c:strCache>
            </c:strRef>
          </c:cat>
          <c:val>
            <c:numRef>
              <c:f>'კოდების მიხედვით'!$E$4:$E$14</c:f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ტუბეროვნულიცენტრი1!$E$5</c:f>
              <c:strCache>
                <c:ptCount val="1"/>
                <c:pt idx="0">
                  <c:v>სულ შემთხვევა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ტუბეროვნულიცენტრი1!$D$6:$D$15</c:f>
              <c:strCache>
                <c:ptCount val="10"/>
                <c:pt idx="0">
                  <c:v>ფილტვის ტუბერკულოზის ქირურგიული მკურნალობა (პულმომნქტომია)</c:v>
                </c:pt>
                <c:pt idx="1">
                  <c:v>აბდომინური ქირურგიული მკურნალობა </c:v>
                </c:pt>
                <c:pt idx="2">
                  <c:v>ძვალ–სახსრის ტუბერკულოზის ქირურგიული მკურნალობა</c:v>
                </c:pt>
                <c:pt idx="3">
                  <c:v>საშარდე სისტემის ტუბერკულოზის ქირურგიული მკურნალობა</c:v>
                </c:pt>
                <c:pt idx="4">
                  <c:v>ოპერაციები ლიმფურ კვანძებზე</c:v>
                </c:pt>
                <c:pt idx="5">
                  <c:v>ოპერაციები მამაკაცთა სასქესო სისტემის ტუბერკულოზის დროს</c:v>
                </c:pt>
                <c:pt idx="6">
                  <c:v>სენსიტიური (თბილისი) – (საწოლდღის ღირებულება)</c:v>
                </c:pt>
                <c:pt idx="7">
                  <c:v>რეზისტენტული ტუბერკულოზი (თბილისი)–(საწოლდღის ღირებულება)</c:v>
                </c:pt>
                <c:pt idx="8">
                  <c:v>რთული სადიაგნოსტიკო მომსახურება (სტაციონარული, მაქსიმუმ 4 საწოლდღე)–(საწოლდღის ღირებულება)</c:v>
                </c:pt>
                <c:pt idx="9">
                  <c:v>ტუბერკულოზიური მენინგიტი (თბილისი)–(საწოლდღის ღირებულება)</c:v>
                </c:pt>
              </c:strCache>
            </c:strRef>
          </c:cat>
          <c:val>
            <c:numRef>
              <c:f>ტუბეროვნულიცენტრი1!$E$6:$E$15</c:f>
              <c:numCache>
                <c:formatCode>[$-1010409]General</c:formatCode>
                <c:ptCount val="10"/>
                <c:pt idx="0">
                  <c:v>68</c:v>
                </c:pt>
                <c:pt idx="1">
                  <c:v>6</c:v>
                </c:pt>
                <c:pt idx="2">
                  <c:v>77</c:v>
                </c:pt>
                <c:pt idx="3">
                  <c:v>2</c:v>
                </c:pt>
                <c:pt idx="4">
                  <c:v>41</c:v>
                </c:pt>
                <c:pt idx="5">
                  <c:v>3</c:v>
                </c:pt>
                <c:pt idx="6">
                  <c:v>1082</c:v>
                </c:pt>
                <c:pt idx="7">
                  <c:v>1096</c:v>
                </c:pt>
                <c:pt idx="8">
                  <c:v>494</c:v>
                </c:pt>
                <c:pt idx="9">
                  <c:v>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0.11265570943136671"/>
          <c:y val="7.4143969708704432E-2"/>
          <c:w val="0.88594441992013062"/>
          <c:h val="0.4760093512901051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/>
              <a:t>შემთხვევები თვეების მიხედვით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ტუბეროვნულიცენტრი2!$D$5:$F$5</c:f>
              <c:strCache>
                <c:ptCount val="1"/>
                <c:pt idx="0">
                  <c:v>სულ შემთხვევა სულ საწოლდღე</c:v>
                </c:pt>
              </c:strCache>
            </c:strRef>
          </c:tx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ტუბეროვნულიცენტრი2!$G$5:$Z$5</c:f>
            </c:numRef>
          </c:val>
          <c:smooth val="0"/>
        </c:ser>
        <c:ser>
          <c:idx val="1"/>
          <c:order val="1"/>
          <c:tx>
            <c:strRef>
              <c:f>ტუბეროვნულიცენტრი2!$D$6:$F$6</c:f>
              <c:strCache>
                <c:ptCount val="1"/>
                <c:pt idx="0">
                  <c:v>ფილტვის ტუბერკულოზის ქირურგიული მკურნალობა (პულმომნქტომია) 68 725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ტუბეროვნულიცენტრი2!$G$6:$Z$6</c:f>
              <c:numCache>
                <c:formatCode>[$-1010409]General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8</c:v>
                </c:pt>
                <c:pt idx="3" formatCode="General">
                  <c:v>4</c:v>
                </c:pt>
                <c:pt idx="4" formatCode="General">
                  <c:v>11</c:v>
                </c:pt>
                <c:pt idx="5" formatCode="General">
                  <c:v>6</c:v>
                </c:pt>
                <c:pt idx="6" formatCode="General">
                  <c:v>9</c:v>
                </c:pt>
                <c:pt idx="7" formatCode="General">
                  <c:v>11</c:v>
                </c:pt>
                <c:pt idx="8" formatCode="General">
                  <c:v>7</c:v>
                </c:pt>
                <c:pt idx="9" formatCode="General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ტუბეროვნულიცენტრი2!$D$7:$F$7</c:f>
              <c:strCache>
                <c:ptCount val="1"/>
                <c:pt idx="0">
                  <c:v>აბდომინური ქირურგიული მკურნალობა  6 29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ტუბეროვნულიცენტრი2!$G$7:$Z$7</c:f>
              <c:numCache>
                <c:formatCode>[$-1010409]General</c:formatCode>
                <c:ptCount val="10"/>
                <c:pt idx="2">
                  <c:v>1</c:v>
                </c:pt>
                <c:pt idx="3" formatCode="General">
                  <c:v>2</c:v>
                </c:pt>
                <c:pt idx="7" formatCode="General">
                  <c:v>2</c:v>
                </c:pt>
                <c:pt idx="8" formatCode="General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ტუბეროვნულიცენტრი2!$D$8:$F$8</c:f>
              <c:strCache>
                <c:ptCount val="1"/>
                <c:pt idx="0">
                  <c:v>ძვალ–სახსრის ტუბერკულოზის ქირურგიული მკურნალობა 77 941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ტუბეროვნულიცენტრი2!$G$8:$Z$8</c:f>
              <c:numCache>
                <c:formatCode>[$-1010409]General</c:formatCode>
                <c:ptCount val="10"/>
                <c:pt idx="0">
                  <c:v>7</c:v>
                </c:pt>
                <c:pt idx="1">
                  <c:v>5</c:v>
                </c:pt>
                <c:pt idx="2">
                  <c:v>10</c:v>
                </c:pt>
                <c:pt idx="3" formatCode="General">
                  <c:v>8</c:v>
                </c:pt>
                <c:pt idx="4" formatCode="General">
                  <c:v>5</c:v>
                </c:pt>
                <c:pt idx="5" formatCode="General">
                  <c:v>9</c:v>
                </c:pt>
                <c:pt idx="6" formatCode="General">
                  <c:v>12</c:v>
                </c:pt>
                <c:pt idx="7" formatCode="General">
                  <c:v>4</c:v>
                </c:pt>
                <c:pt idx="8" formatCode="General">
                  <c:v>8</c:v>
                </c:pt>
                <c:pt idx="9" formatCode="General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ტუბეროვნულიცენტრი2!$D$9:$F$9</c:f>
              <c:strCache>
                <c:ptCount val="1"/>
                <c:pt idx="0">
                  <c:v>საშარდე სისტემის ტუბერკულოზის ქირურგიული მკურნალობა 2 20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ტუბეროვნულიცენტრი2!$G$9:$Z$9</c:f>
              <c:numCache>
                <c:formatCode>General</c:formatCode>
                <c:ptCount val="10"/>
                <c:pt idx="0" formatCode="[$-1010409]General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ტუბეროვნულიცენტრი2!$D$10:$F$10</c:f>
              <c:strCache>
                <c:ptCount val="1"/>
                <c:pt idx="0">
                  <c:v>ოპერაციები ლიმფურ კვანძებზე 41 146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ტუბეროვნულიცენტრი2!$G$10:$Z$10</c:f>
              <c:numCache>
                <c:formatCode>[$-1010409]General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 formatCode="General">
                  <c:v>3</c:v>
                </c:pt>
                <c:pt idx="4" formatCode="General">
                  <c:v>4</c:v>
                </c:pt>
                <c:pt idx="5" formatCode="General">
                  <c:v>4</c:v>
                </c:pt>
                <c:pt idx="6" formatCode="General">
                  <c:v>3</c:v>
                </c:pt>
                <c:pt idx="7" formatCode="General">
                  <c:v>6</c:v>
                </c:pt>
                <c:pt idx="8" formatCode="General">
                  <c:v>7</c:v>
                </c:pt>
                <c:pt idx="9" formatCode="General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ტუბეროვნულიცენტრი2!$D$11:$F$11</c:f>
              <c:strCache>
                <c:ptCount val="1"/>
                <c:pt idx="0">
                  <c:v>ოპერაციები მამაკაცთა სასქესო სისტემის ტუბერკულოზის დროს 3 15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ტუბეროვნულიცენტრი2!$G$11:$Z$11</c:f>
              <c:numCache>
                <c:formatCode>[$-1010409]General</c:formatCode>
                <c:ptCount val="10"/>
                <c:pt idx="2">
                  <c:v>1</c:v>
                </c:pt>
                <c:pt idx="5" formatCode="General">
                  <c:v>1</c:v>
                </c:pt>
                <c:pt idx="7" formatCode="General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ტუბეროვნულიცენტრი2!$D$12:$F$12</c:f>
              <c:strCache>
                <c:ptCount val="1"/>
                <c:pt idx="0">
                  <c:v>სენსიტიური (თბილისი) – (საწოლდღის ღირებულება) 1082 18656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ტუბეროვნულიცენტრი2!$G$12:$Z$12</c:f>
              <c:numCache>
                <c:formatCode>[$-1010409]General</c:formatCode>
                <c:ptCount val="10"/>
                <c:pt idx="0">
                  <c:v>101</c:v>
                </c:pt>
                <c:pt idx="1">
                  <c:v>97</c:v>
                </c:pt>
                <c:pt idx="2">
                  <c:v>121</c:v>
                </c:pt>
                <c:pt idx="3" formatCode="General">
                  <c:v>106</c:v>
                </c:pt>
                <c:pt idx="4" formatCode="General">
                  <c:v>119</c:v>
                </c:pt>
                <c:pt idx="5" formatCode="General">
                  <c:v>111</c:v>
                </c:pt>
                <c:pt idx="6" formatCode="General">
                  <c:v>114</c:v>
                </c:pt>
                <c:pt idx="7" formatCode="General">
                  <c:v>111</c:v>
                </c:pt>
                <c:pt idx="8" formatCode="General">
                  <c:v>102</c:v>
                </c:pt>
                <c:pt idx="9" formatCode="General">
                  <c:v>100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ტუბეროვნულიცენტრი2!$D$13:$F$13</c:f>
              <c:strCache>
                <c:ptCount val="1"/>
                <c:pt idx="0">
                  <c:v>რეზისტენტული ტუბერკულოზი (თბილისი)–(საწოლდღის ღირებულება) 1096 23665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ტუბეროვნულიცენტრი2!$G$13:$Z$13</c:f>
              <c:numCache>
                <c:formatCode>[$-1010409]General</c:formatCode>
                <c:ptCount val="10"/>
                <c:pt idx="0">
                  <c:v>119</c:v>
                </c:pt>
                <c:pt idx="1">
                  <c:v>106</c:v>
                </c:pt>
                <c:pt idx="2">
                  <c:v>122</c:v>
                </c:pt>
                <c:pt idx="3" formatCode="General">
                  <c:v>120</c:v>
                </c:pt>
                <c:pt idx="4" formatCode="General">
                  <c:v>118</c:v>
                </c:pt>
                <c:pt idx="5" formatCode="General">
                  <c:v>111</c:v>
                </c:pt>
                <c:pt idx="6" formatCode="General">
                  <c:v>111</c:v>
                </c:pt>
                <c:pt idx="7" formatCode="General">
                  <c:v>100</c:v>
                </c:pt>
                <c:pt idx="8" formatCode="General">
                  <c:v>94</c:v>
                </c:pt>
                <c:pt idx="9" formatCode="General">
                  <c:v>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ტუბეროვნულიცენტრი2!$D$14:$F$14</c:f>
              <c:strCache>
                <c:ptCount val="1"/>
                <c:pt idx="0">
                  <c:v>რთული სადიაგნოსტიკო მომსახურება (სტაციონარული, მაქსიმუმ 4 საწოლდღე)–(საწოლდღის ღირებულება) 494 1515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ტუბეროვნულიცენტრი2!$G$14:$Z$14</c:f>
              <c:numCache>
                <c:formatCode>[$-1010409]General</c:formatCode>
                <c:ptCount val="10"/>
                <c:pt idx="0">
                  <c:v>59</c:v>
                </c:pt>
                <c:pt idx="1">
                  <c:v>44</c:v>
                </c:pt>
                <c:pt idx="2">
                  <c:v>46</c:v>
                </c:pt>
                <c:pt idx="3" formatCode="General">
                  <c:v>47</c:v>
                </c:pt>
                <c:pt idx="4" formatCode="General">
                  <c:v>59</c:v>
                </c:pt>
                <c:pt idx="5" formatCode="General">
                  <c:v>44</c:v>
                </c:pt>
                <c:pt idx="6" formatCode="General">
                  <c:v>62</c:v>
                </c:pt>
                <c:pt idx="7" formatCode="General">
                  <c:v>40</c:v>
                </c:pt>
                <c:pt idx="8" formatCode="General">
                  <c:v>48</c:v>
                </c:pt>
                <c:pt idx="9" formatCode="General">
                  <c:v>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ტუბეროვნულიცენტრი2!$D$15:$F$15</c:f>
              <c:strCache>
                <c:ptCount val="1"/>
                <c:pt idx="0">
                  <c:v>ტუბერკულოზიური მენინგიტი (თბილისი)–(საწოლდღის ღირებულება) 191 4027</c:v>
                </c:pt>
              </c:strCache>
            </c:strRef>
          </c:tx>
          <c:marker>
            <c:symbol val="none"/>
          </c:marker>
          <c:cat>
            <c:numRef>
              <c:f>ტუბეროვნულიცენტრი2!$G$4:$Z$4</c:f>
              <c:numCache>
                <c:formatCode>mmm\-yy</c:formatCode>
                <c:ptCount val="10"/>
              </c:numCache>
            </c:numRef>
          </c:cat>
          <c:val>
            <c:numRef>
              <c:f>ტუბეროვნულიცენტრი2!$G$15:$Z$15</c:f>
              <c:numCache>
                <c:formatCode>[$-1010409]General</c:formatCode>
                <c:ptCount val="10"/>
                <c:pt idx="0">
                  <c:v>9</c:v>
                </c:pt>
                <c:pt idx="1">
                  <c:v>15</c:v>
                </c:pt>
                <c:pt idx="2">
                  <c:v>14</c:v>
                </c:pt>
                <c:pt idx="3" formatCode="General">
                  <c:v>16</c:v>
                </c:pt>
                <c:pt idx="4" formatCode="General">
                  <c:v>20</c:v>
                </c:pt>
                <c:pt idx="5" formatCode="General">
                  <c:v>20</c:v>
                </c:pt>
                <c:pt idx="6" formatCode="General">
                  <c:v>27</c:v>
                </c:pt>
                <c:pt idx="7" formatCode="General">
                  <c:v>23</c:v>
                </c:pt>
                <c:pt idx="8" formatCode="General">
                  <c:v>29</c:v>
                </c:pt>
                <c:pt idx="9" formatCode="General">
                  <c:v>18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6682752"/>
        <c:axId val="116684288"/>
      </c:lineChart>
      <c:catAx>
        <c:axId val="1166827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16684288"/>
        <c:crosses val="autoZero"/>
        <c:auto val="1"/>
        <c:lblAlgn val="ctr"/>
        <c:lblOffset val="100"/>
        <c:noMultiLvlLbl val="0"/>
      </c:catAx>
      <c:valAx>
        <c:axId val="116684288"/>
        <c:scaling>
          <c:orientation val="minMax"/>
        </c:scaling>
        <c:delete val="0"/>
        <c:axPos val="l"/>
        <c:majorGridlines/>
        <c:numFmt formatCode="[$-1010409]General" sourceLinked="1"/>
        <c:majorTickMark val="none"/>
        <c:minorTickMark val="none"/>
        <c:tickLblPos val="nextTo"/>
        <c:crossAx val="116682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ტუბეროვნულიცენტრი3!$D$6:$D$11</c:f>
              <c:strCache>
                <c:ptCount val="6"/>
                <c:pt idx="0">
                  <c:v>ფილტვის ტუბერკულოზის ქირურგიული მკურნალობა (პულმომნქტომია)</c:v>
                </c:pt>
                <c:pt idx="1">
                  <c:v>აბდომინური ქირურგიული მკურნალობა </c:v>
                </c:pt>
                <c:pt idx="2">
                  <c:v>ძვალ–სახსრის ტუბერკულოზის ქირურგიული მკურნალობა</c:v>
                </c:pt>
                <c:pt idx="3">
                  <c:v>საშარდე სისტემის ტუბერკულოზის ქირურგიული მკურნალობა</c:v>
                </c:pt>
                <c:pt idx="4">
                  <c:v>ოპერაციები ლიმფურ კვანძებზე</c:v>
                </c:pt>
                <c:pt idx="5">
                  <c:v>ოპერაციები მამაკაცთა სასქესო სისტემის ტუბერკულოზის დროს</c:v>
                </c:pt>
              </c:strCache>
            </c:strRef>
          </c:cat>
          <c:val>
            <c:numRef>
              <c:f>ტუბეროვნულიცენტრი3!$E$6:$E$11</c:f>
              <c:numCache>
                <c:formatCode>[$-1010409]General</c:formatCode>
                <c:ptCount val="6"/>
                <c:pt idx="0">
                  <c:v>68</c:v>
                </c:pt>
                <c:pt idx="1">
                  <c:v>6</c:v>
                </c:pt>
                <c:pt idx="2">
                  <c:v>77</c:v>
                </c:pt>
                <c:pt idx="3">
                  <c:v>2</c:v>
                </c:pt>
                <c:pt idx="4">
                  <c:v>41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ტუბეროვნულიცენტრი3!$D$6:$D$11</c:f>
              <c:strCache>
                <c:ptCount val="6"/>
                <c:pt idx="0">
                  <c:v>ფილტვის ტუბერკულოზის ქირურგიული მკურნალობა (პულმომნქტომია)</c:v>
                </c:pt>
                <c:pt idx="1">
                  <c:v>აბდომინური ქირურგიული მკურნალობა </c:v>
                </c:pt>
                <c:pt idx="2">
                  <c:v>ძვალ–სახსრის ტუბერკულოზის ქირურგიული მკურნალობა</c:v>
                </c:pt>
                <c:pt idx="3">
                  <c:v>საშარდე სისტემის ტუბერკულოზის ქირურგიული მკურნალობა</c:v>
                </c:pt>
                <c:pt idx="4">
                  <c:v>ოპერაციები ლიმფურ კვანძებზე</c:v>
                </c:pt>
                <c:pt idx="5">
                  <c:v>ოპერაციები მამაკაცთა სასქესო სისტემის ტუბერკულოზის დროს</c:v>
                </c:pt>
              </c:strCache>
            </c:strRef>
          </c:cat>
          <c:val>
            <c:numRef>
              <c:f>ტუბეროვნულიცენტრი3!$F$6:$F$11</c:f>
              <c:numCache>
                <c:formatCode>[$-1010409]General</c:formatCode>
                <c:ptCount val="6"/>
                <c:pt idx="0">
                  <c:v>725</c:v>
                </c:pt>
                <c:pt idx="1">
                  <c:v>29</c:v>
                </c:pt>
                <c:pt idx="2">
                  <c:v>941</c:v>
                </c:pt>
                <c:pt idx="3">
                  <c:v>20</c:v>
                </c:pt>
                <c:pt idx="4">
                  <c:v>146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706304"/>
        <c:axId val="116716288"/>
        <c:axId val="0"/>
      </c:bar3DChart>
      <c:catAx>
        <c:axId val="116706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716288"/>
        <c:crosses val="autoZero"/>
        <c:auto val="1"/>
        <c:lblAlgn val="ctr"/>
        <c:lblOffset val="100"/>
        <c:noMultiLvlLbl val="0"/>
      </c:catAx>
      <c:valAx>
        <c:axId val="116716288"/>
        <c:scaling>
          <c:orientation val="minMax"/>
        </c:scaling>
        <c:delete val="0"/>
        <c:axPos val="l"/>
        <c:majorGridlines/>
        <c:numFmt formatCode="[$-1010409]General" sourceLinked="1"/>
        <c:majorTickMark val="out"/>
        <c:minorTickMark val="none"/>
        <c:tickLblPos val="nextTo"/>
        <c:crossAx val="116706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ტუბეროვნულიცენტრი3!$D$12:$D$15</c:f>
              <c:strCache>
                <c:ptCount val="4"/>
                <c:pt idx="0">
                  <c:v>სენსიტიური (თბილისი) – (საწოლდღის ღირებულება)</c:v>
                </c:pt>
                <c:pt idx="1">
                  <c:v>რეზისტენტული ტუბერკულოზი (თბილისი)–(საწოლდღის ღირებულება)</c:v>
                </c:pt>
                <c:pt idx="2">
                  <c:v>რთული სადიაგნოსტიკო მომსახურება (სტაციონარული, მაქსიმუმ 4 საწოლდღე)–(საწოლდღის ღირებულება)</c:v>
                </c:pt>
                <c:pt idx="3">
                  <c:v>ტუბერკულოზიური მენინგიტი (თბილისი)–(საწოლდღის ღირებულება)</c:v>
                </c:pt>
              </c:strCache>
            </c:strRef>
          </c:cat>
          <c:val>
            <c:numRef>
              <c:f>ტუბეროვნულიცენტრი3!$E$12:$E$15</c:f>
              <c:numCache>
                <c:formatCode>[$-1010409]General</c:formatCode>
                <c:ptCount val="4"/>
                <c:pt idx="0">
                  <c:v>1082</c:v>
                </c:pt>
                <c:pt idx="1">
                  <c:v>1096</c:v>
                </c:pt>
                <c:pt idx="2">
                  <c:v>494</c:v>
                </c:pt>
                <c:pt idx="3">
                  <c:v>191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ტუბეროვნულიცენტრი3!$D$12:$D$15</c:f>
              <c:strCache>
                <c:ptCount val="4"/>
                <c:pt idx="0">
                  <c:v>სენსიტიური (თბილისი) – (საწოლდღის ღირებულება)</c:v>
                </c:pt>
                <c:pt idx="1">
                  <c:v>რეზისტენტული ტუბერკულოზი (თბილისი)–(საწოლდღის ღირებულება)</c:v>
                </c:pt>
                <c:pt idx="2">
                  <c:v>რთული სადიაგნოსტიკო მომსახურება (სტაციონარული, მაქსიმუმ 4 საწოლდღე)–(საწოლდღის ღირებულება)</c:v>
                </c:pt>
                <c:pt idx="3">
                  <c:v>ტუბერკულოზიური მენინგიტი (თბილისი)–(საწოლდღის ღირებულება)</c:v>
                </c:pt>
              </c:strCache>
            </c:strRef>
          </c:cat>
          <c:val>
            <c:numRef>
              <c:f>ტუბეროვნულიცენტრი3!$F$12:$F$15</c:f>
              <c:numCache>
                <c:formatCode>[$-1010409]General</c:formatCode>
                <c:ptCount val="4"/>
                <c:pt idx="0">
                  <c:v>18656</c:v>
                </c:pt>
                <c:pt idx="1">
                  <c:v>23665</c:v>
                </c:pt>
                <c:pt idx="2">
                  <c:v>1515</c:v>
                </c:pt>
                <c:pt idx="3">
                  <c:v>4027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798976"/>
        <c:axId val="116800512"/>
        <c:axId val="0"/>
      </c:bar3DChart>
      <c:catAx>
        <c:axId val="116798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800512"/>
        <c:crosses val="autoZero"/>
        <c:auto val="1"/>
        <c:lblAlgn val="ctr"/>
        <c:lblOffset val="100"/>
        <c:noMultiLvlLbl val="0"/>
      </c:catAx>
      <c:valAx>
        <c:axId val="116800512"/>
        <c:scaling>
          <c:orientation val="minMax"/>
        </c:scaling>
        <c:delete val="0"/>
        <c:axPos val="l"/>
        <c:majorGridlines/>
        <c:numFmt formatCode="[$-1010409]General" sourceLinked="1"/>
        <c:majorTickMark val="out"/>
        <c:minorTickMark val="none"/>
        <c:tickLblPos val="nextTo"/>
        <c:crossAx val="116798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0</xdr:rowOff>
    </xdr:from>
    <xdr:to>
      <xdr:col>20</xdr:col>
      <xdr:colOff>133350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380999</xdr:colOff>
      <xdr:row>0</xdr:row>
      <xdr:rowOff>9524</xdr:rowOff>
    </xdr:from>
    <xdr:to>
      <xdr:col>18</xdr:col>
      <xdr:colOff>552449</xdr:colOff>
      <xdr:row>20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1333499</xdr:colOff>
      <xdr:row>1</xdr:row>
      <xdr:rowOff>171450</xdr:rowOff>
    </xdr:from>
    <xdr:to>
      <xdr:col>30</xdr:col>
      <xdr:colOff>152399</xdr:colOff>
      <xdr:row>14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838200</xdr:colOff>
      <xdr:row>0</xdr:row>
      <xdr:rowOff>0</xdr:rowOff>
    </xdr:from>
    <xdr:to>
      <xdr:col>18</xdr:col>
      <xdr:colOff>276225</xdr:colOff>
      <xdr:row>20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381000</xdr:colOff>
      <xdr:row>14</xdr:row>
      <xdr:rowOff>128586</xdr:rowOff>
    </xdr:from>
    <xdr:to>
      <xdr:col>7</xdr:col>
      <xdr:colOff>485775</xdr:colOff>
      <xdr:row>27</xdr:row>
      <xdr:rowOff>114299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29"/>
  <sheetViews>
    <sheetView topLeftCell="A73" workbookViewId="0">
      <selection activeCell="K13" sqref="K13"/>
    </sheetView>
  </sheetViews>
  <sheetFormatPr defaultRowHeight="23.25" customHeight="1" x14ac:dyDescent="0.25"/>
  <cols>
    <col min="1" max="1" width="15.140625" customWidth="1"/>
    <col min="2" max="2" width="22.42578125" style="64" customWidth="1"/>
    <col min="3" max="3" width="15.140625" customWidth="1"/>
    <col min="4" max="4" width="41.85546875" customWidth="1"/>
    <col min="5" max="5" width="15.140625" customWidth="1"/>
    <col min="6" max="6" width="15.140625" style="5" customWidth="1"/>
    <col min="7" max="7" width="15.140625" style="3" customWidth="1"/>
    <col min="8" max="8" width="21" customWidth="1"/>
    <col min="9" max="9" width="15.140625" customWidth="1"/>
  </cols>
  <sheetData>
    <row r="1" spans="1:9" s="28" customFormat="1" ht="49.5" customHeight="1" x14ac:dyDescent="0.25">
      <c r="A1" s="24" t="s">
        <v>0</v>
      </c>
      <c r="B1" s="26" t="s">
        <v>1</v>
      </c>
      <c r="C1" s="24" t="s">
        <v>2</v>
      </c>
      <c r="D1" s="26" t="s">
        <v>3</v>
      </c>
      <c r="E1" s="24" t="s">
        <v>4</v>
      </c>
      <c r="F1" s="24" t="s">
        <v>6</v>
      </c>
      <c r="G1" s="27" t="s">
        <v>5</v>
      </c>
      <c r="H1" s="24" t="s">
        <v>39</v>
      </c>
      <c r="I1" s="25" t="s">
        <v>40</v>
      </c>
    </row>
    <row r="2" spans="1:9" s="1" customFormat="1" ht="23.25" customHeight="1" x14ac:dyDescent="0.25">
      <c r="A2" s="34">
        <v>42339</v>
      </c>
      <c r="B2" s="36" t="s">
        <v>7</v>
      </c>
      <c r="C2" s="35" t="s">
        <v>8</v>
      </c>
      <c r="D2" s="36" t="s">
        <v>9</v>
      </c>
      <c r="E2" s="37">
        <v>48</v>
      </c>
      <c r="F2" s="38">
        <v>4</v>
      </c>
      <c r="G2" s="39">
        <v>8767.2000000000007</v>
      </c>
      <c r="H2" s="40">
        <f>G2/E2</f>
        <v>182.65</v>
      </c>
      <c r="I2" s="35">
        <v>2575</v>
      </c>
    </row>
    <row r="3" spans="1:9" s="1" customFormat="1" ht="23.25" customHeight="1" x14ac:dyDescent="0.25">
      <c r="A3" s="34">
        <v>42339</v>
      </c>
      <c r="B3" s="36" t="s">
        <v>7</v>
      </c>
      <c r="C3" s="35" t="s">
        <v>10</v>
      </c>
      <c r="D3" s="36" t="s">
        <v>11</v>
      </c>
      <c r="E3" s="37">
        <v>81</v>
      </c>
      <c r="F3" s="38">
        <v>7</v>
      </c>
      <c r="G3" s="39">
        <v>24544.400000000001</v>
      </c>
      <c r="H3" s="40">
        <f t="shared" ref="H3:H70" si="0">G3/E3</f>
        <v>303.0172839506173</v>
      </c>
      <c r="I3" s="35">
        <v>3930</v>
      </c>
    </row>
    <row r="4" spans="1:9" s="1" customFormat="1" ht="23.25" customHeight="1" x14ac:dyDescent="0.25">
      <c r="A4" s="34">
        <v>42339</v>
      </c>
      <c r="B4" s="36" t="s">
        <v>7</v>
      </c>
      <c r="C4" s="35" t="s">
        <v>12</v>
      </c>
      <c r="D4" s="36" t="s">
        <v>13</v>
      </c>
      <c r="E4" s="37">
        <v>20</v>
      </c>
      <c r="F4" s="38">
        <v>2</v>
      </c>
      <c r="G4" s="39">
        <v>4131.6099999999997</v>
      </c>
      <c r="H4" s="40">
        <f t="shared" si="0"/>
        <v>206.58049999999997</v>
      </c>
      <c r="I4" s="35">
        <v>2080</v>
      </c>
    </row>
    <row r="5" spans="1:9" s="1" customFormat="1" ht="23.25" customHeight="1" x14ac:dyDescent="0.25">
      <c r="A5" s="34">
        <v>42339</v>
      </c>
      <c r="B5" s="36" t="s">
        <v>7</v>
      </c>
      <c r="C5" s="35" t="s">
        <v>14</v>
      </c>
      <c r="D5" s="36" t="s">
        <v>15</v>
      </c>
      <c r="E5" s="37">
        <v>8</v>
      </c>
      <c r="F5" s="38">
        <v>2</v>
      </c>
      <c r="G5" s="39">
        <v>2330</v>
      </c>
      <c r="H5" s="40">
        <f>G5/E5</f>
        <v>291.25</v>
      </c>
      <c r="I5" s="35">
        <v>1165</v>
      </c>
    </row>
    <row r="6" spans="1:9" s="1" customFormat="1" ht="23.25" customHeight="1" x14ac:dyDescent="0.25">
      <c r="A6" s="34">
        <v>42339</v>
      </c>
      <c r="B6" s="36" t="s">
        <v>7</v>
      </c>
      <c r="C6" s="35" t="s">
        <v>16</v>
      </c>
      <c r="D6" s="36" t="s">
        <v>17</v>
      </c>
      <c r="E6" s="37">
        <v>1779</v>
      </c>
      <c r="F6" s="38">
        <v>101</v>
      </c>
      <c r="G6" s="39">
        <v>163668</v>
      </c>
      <c r="H6" s="40">
        <f t="shared" si="0"/>
        <v>92</v>
      </c>
      <c r="I6" s="35">
        <v>92</v>
      </c>
    </row>
    <row r="7" spans="1:9" s="1" customFormat="1" ht="23.25" customHeight="1" x14ac:dyDescent="0.25">
      <c r="A7" s="34">
        <v>42339</v>
      </c>
      <c r="B7" s="36" t="s">
        <v>7</v>
      </c>
      <c r="C7" s="35" t="s">
        <v>18</v>
      </c>
      <c r="D7" s="36" t="s">
        <v>19</v>
      </c>
      <c r="E7" s="37">
        <v>2633</v>
      </c>
      <c r="F7" s="38">
        <v>119</v>
      </c>
      <c r="G7" s="39">
        <v>339657</v>
      </c>
      <c r="H7" s="40">
        <f t="shared" si="0"/>
        <v>129</v>
      </c>
      <c r="I7" s="41">
        <v>129</v>
      </c>
    </row>
    <row r="8" spans="1:9" s="1" customFormat="1" ht="23.25" customHeight="1" x14ac:dyDescent="0.25">
      <c r="A8" s="34">
        <v>42339</v>
      </c>
      <c r="B8" s="36" t="s">
        <v>7</v>
      </c>
      <c r="C8" s="35" t="s">
        <v>20</v>
      </c>
      <c r="D8" s="36" t="s">
        <v>21</v>
      </c>
      <c r="E8" s="37">
        <v>178</v>
      </c>
      <c r="F8" s="38">
        <v>59</v>
      </c>
      <c r="G8" s="39">
        <v>38976</v>
      </c>
      <c r="H8" s="40">
        <f t="shared" si="0"/>
        <v>218.96629213483146</v>
      </c>
      <c r="I8" s="41">
        <v>224</v>
      </c>
    </row>
    <row r="9" spans="1:9" s="1" customFormat="1" ht="23.25" customHeight="1" x14ac:dyDescent="0.25">
      <c r="A9" s="34">
        <v>42339</v>
      </c>
      <c r="B9" s="36" t="s">
        <v>7</v>
      </c>
      <c r="C9" s="35" t="s">
        <v>22</v>
      </c>
      <c r="D9" s="36" t="s">
        <v>23</v>
      </c>
      <c r="E9" s="37">
        <v>163</v>
      </c>
      <c r="F9" s="38">
        <v>9</v>
      </c>
      <c r="G9" s="39">
        <v>19723</v>
      </c>
      <c r="H9" s="40">
        <f t="shared" si="0"/>
        <v>121</v>
      </c>
      <c r="I9" s="41">
        <v>121</v>
      </c>
    </row>
    <row r="10" spans="1:9" s="1" customFormat="1" ht="23.25" customHeight="1" x14ac:dyDescent="0.25">
      <c r="A10" s="42">
        <v>42339</v>
      </c>
      <c r="B10" s="36" t="s">
        <v>27</v>
      </c>
      <c r="C10" s="35" t="s">
        <v>28</v>
      </c>
      <c r="D10" s="44" t="s">
        <v>29</v>
      </c>
      <c r="E10" s="37">
        <v>303</v>
      </c>
      <c r="F10" s="41">
        <v>14</v>
      </c>
      <c r="G10" s="39">
        <v>12120</v>
      </c>
      <c r="H10" s="40">
        <f t="shared" si="0"/>
        <v>40</v>
      </c>
      <c r="I10" s="43">
        <v>40</v>
      </c>
    </row>
    <row r="11" spans="1:9" s="1" customFormat="1" ht="23.25" customHeight="1" x14ac:dyDescent="0.25">
      <c r="A11" s="45">
        <v>42339</v>
      </c>
      <c r="B11" s="36" t="s">
        <v>30</v>
      </c>
      <c r="C11" s="35" t="s">
        <v>28</v>
      </c>
      <c r="D11" s="44" t="s">
        <v>29</v>
      </c>
      <c r="E11" s="37">
        <v>676</v>
      </c>
      <c r="F11" s="41">
        <v>36</v>
      </c>
      <c r="G11" s="39">
        <v>26788.27</v>
      </c>
      <c r="H11" s="40">
        <f t="shared" si="0"/>
        <v>39.627618343195266</v>
      </c>
      <c r="I11" s="43">
        <v>40</v>
      </c>
    </row>
    <row r="12" spans="1:9" s="1" customFormat="1" ht="23.25" customHeight="1" x14ac:dyDescent="0.25">
      <c r="A12" s="45">
        <v>42339</v>
      </c>
      <c r="B12" s="36" t="s">
        <v>31</v>
      </c>
      <c r="C12" s="35" t="s">
        <v>28</v>
      </c>
      <c r="D12" s="44" t="s">
        <v>29</v>
      </c>
      <c r="E12" s="37">
        <v>1720</v>
      </c>
      <c r="F12" s="41">
        <v>65</v>
      </c>
      <c r="G12" s="39">
        <v>68800</v>
      </c>
      <c r="H12" s="40">
        <f t="shared" si="0"/>
        <v>40</v>
      </c>
      <c r="I12" s="43">
        <v>40</v>
      </c>
    </row>
    <row r="13" spans="1:9" ht="23.25" customHeight="1" x14ac:dyDescent="0.25">
      <c r="A13" s="45">
        <v>42339</v>
      </c>
      <c r="B13" s="36" t="s">
        <v>33</v>
      </c>
      <c r="C13" s="35" t="s">
        <v>28</v>
      </c>
      <c r="D13" s="44" t="s">
        <v>29</v>
      </c>
      <c r="E13" s="37">
        <v>928</v>
      </c>
      <c r="F13" s="41">
        <v>43</v>
      </c>
      <c r="G13" s="39">
        <v>37120</v>
      </c>
      <c r="H13" s="40">
        <f t="shared" si="0"/>
        <v>40</v>
      </c>
      <c r="I13" s="43">
        <v>40</v>
      </c>
    </row>
    <row r="14" spans="1:9" ht="23.25" customHeight="1" x14ac:dyDescent="0.25">
      <c r="A14" s="45">
        <v>42339</v>
      </c>
      <c r="B14" s="50" t="s">
        <v>36</v>
      </c>
      <c r="C14" s="35" t="s">
        <v>28</v>
      </c>
      <c r="D14" s="44" t="s">
        <v>29</v>
      </c>
      <c r="E14" s="37">
        <v>405</v>
      </c>
      <c r="F14" s="41">
        <v>19</v>
      </c>
      <c r="G14" s="39">
        <v>16200</v>
      </c>
      <c r="H14" s="40">
        <f t="shared" si="0"/>
        <v>40</v>
      </c>
      <c r="I14" s="43">
        <v>40</v>
      </c>
    </row>
    <row r="15" spans="1:9" s="1" customFormat="1" ht="23.25" customHeight="1" x14ac:dyDescent="0.25">
      <c r="A15" s="34">
        <v>42370</v>
      </c>
      <c r="B15" s="36" t="s">
        <v>7</v>
      </c>
      <c r="C15" s="35" t="s">
        <v>8</v>
      </c>
      <c r="D15" s="36" t="s">
        <v>9</v>
      </c>
      <c r="E15" s="37">
        <v>36</v>
      </c>
      <c r="F15" s="38">
        <v>3</v>
      </c>
      <c r="G15" s="39">
        <v>7110.7</v>
      </c>
      <c r="H15" s="40">
        <f t="shared" si="0"/>
        <v>197.51944444444445</v>
      </c>
      <c r="I15" s="35">
        <v>2575</v>
      </c>
    </row>
    <row r="16" spans="1:9" s="1" customFormat="1" ht="23.25" customHeight="1" x14ac:dyDescent="0.25">
      <c r="A16" s="34">
        <v>42370</v>
      </c>
      <c r="B16" s="36" t="s">
        <v>7</v>
      </c>
      <c r="C16" s="35" t="s">
        <v>10</v>
      </c>
      <c r="D16" s="36" t="s">
        <v>11</v>
      </c>
      <c r="E16" s="37">
        <v>58</v>
      </c>
      <c r="F16" s="38">
        <v>5</v>
      </c>
      <c r="G16" s="39">
        <v>18237.599999999999</v>
      </c>
      <c r="H16" s="40">
        <f t="shared" si="0"/>
        <v>314.44137931034481</v>
      </c>
      <c r="I16" s="35">
        <v>3930</v>
      </c>
    </row>
    <row r="17" spans="1:9" s="1" customFormat="1" ht="23.25" customHeight="1" x14ac:dyDescent="0.25">
      <c r="A17" s="34">
        <v>42370</v>
      </c>
      <c r="B17" s="36" t="s">
        <v>7</v>
      </c>
      <c r="C17" s="35" t="s">
        <v>14</v>
      </c>
      <c r="D17" s="36" t="s">
        <v>15</v>
      </c>
      <c r="E17" s="37">
        <v>11</v>
      </c>
      <c r="F17" s="38">
        <v>4</v>
      </c>
      <c r="G17" s="39">
        <v>4660</v>
      </c>
      <c r="H17" s="40">
        <f t="shared" si="0"/>
        <v>423.63636363636363</v>
      </c>
      <c r="I17" s="35">
        <v>1165</v>
      </c>
    </row>
    <row r="18" spans="1:9" s="1" customFormat="1" ht="23.25" customHeight="1" x14ac:dyDescent="0.25">
      <c r="A18" s="34">
        <v>42370</v>
      </c>
      <c r="B18" s="36" t="s">
        <v>7</v>
      </c>
      <c r="C18" s="35" t="s">
        <v>16</v>
      </c>
      <c r="D18" s="36" t="s">
        <v>17</v>
      </c>
      <c r="E18" s="37">
        <v>1859</v>
      </c>
      <c r="F18" s="38">
        <v>97</v>
      </c>
      <c r="G18" s="39">
        <v>171028</v>
      </c>
      <c r="H18" s="40">
        <f t="shared" si="0"/>
        <v>92</v>
      </c>
      <c r="I18" s="35">
        <v>92</v>
      </c>
    </row>
    <row r="19" spans="1:9" s="1" customFormat="1" ht="23.25" customHeight="1" x14ac:dyDescent="0.25">
      <c r="A19" s="34">
        <v>42370</v>
      </c>
      <c r="B19" s="36" t="s">
        <v>7</v>
      </c>
      <c r="C19" s="35" t="s">
        <v>18</v>
      </c>
      <c r="D19" s="36" t="s">
        <v>19</v>
      </c>
      <c r="E19" s="37">
        <v>2461</v>
      </c>
      <c r="F19" s="38">
        <v>106</v>
      </c>
      <c r="G19" s="39">
        <v>317469</v>
      </c>
      <c r="H19" s="40">
        <f t="shared" si="0"/>
        <v>129</v>
      </c>
      <c r="I19" s="41">
        <v>129</v>
      </c>
    </row>
    <row r="20" spans="1:9" s="1" customFormat="1" ht="23.25" customHeight="1" x14ac:dyDescent="0.25">
      <c r="A20" s="34">
        <v>42370</v>
      </c>
      <c r="B20" s="36" t="s">
        <v>7</v>
      </c>
      <c r="C20" s="35" t="s">
        <v>20</v>
      </c>
      <c r="D20" s="36" t="s">
        <v>21</v>
      </c>
      <c r="E20" s="37">
        <v>153</v>
      </c>
      <c r="F20" s="38">
        <v>44</v>
      </c>
      <c r="G20" s="39">
        <v>34272</v>
      </c>
      <c r="H20" s="40">
        <f t="shared" si="0"/>
        <v>224</v>
      </c>
      <c r="I20" s="41">
        <v>224</v>
      </c>
    </row>
    <row r="21" spans="1:9" s="1" customFormat="1" ht="23.25" customHeight="1" x14ac:dyDescent="0.25">
      <c r="A21" s="34">
        <v>42370</v>
      </c>
      <c r="B21" s="36" t="s">
        <v>7</v>
      </c>
      <c r="C21" s="35" t="s">
        <v>22</v>
      </c>
      <c r="D21" s="36" t="s">
        <v>23</v>
      </c>
      <c r="E21" s="37">
        <v>336</v>
      </c>
      <c r="F21" s="38">
        <v>15</v>
      </c>
      <c r="G21" s="39">
        <v>40656</v>
      </c>
      <c r="H21" s="40">
        <f t="shared" si="0"/>
        <v>121</v>
      </c>
      <c r="I21" s="41">
        <v>121</v>
      </c>
    </row>
    <row r="22" spans="1:9" s="1" customFormat="1" ht="23.25" customHeight="1" x14ac:dyDescent="0.25">
      <c r="A22" s="45">
        <v>42370</v>
      </c>
      <c r="B22" s="36" t="s">
        <v>27</v>
      </c>
      <c r="C22" s="35" t="s">
        <v>28</v>
      </c>
      <c r="D22" s="44" t="s">
        <v>29</v>
      </c>
      <c r="E22" s="37">
        <v>284</v>
      </c>
      <c r="F22" s="41">
        <v>13</v>
      </c>
      <c r="G22" s="39">
        <v>11360</v>
      </c>
      <c r="H22" s="40">
        <f t="shared" si="0"/>
        <v>40</v>
      </c>
      <c r="I22" s="43">
        <v>40</v>
      </c>
    </row>
    <row r="23" spans="1:9" s="1" customFormat="1" ht="30.75" customHeight="1" x14ac:dyDescent="0.25">
      <c r="A23" s="45">
        <v>42370</v>
      </c>
      <c r="B23" s="36" t="s">
        <v>30</v>
      </c>
      <c r="C23" s="35" t="s">
        <v>28</v>
      </c>
      <c r="D23" s="44" t="s">
        <v>29</v>
      </c>
      <c r="E23" s="37">
        <v>631</v>
      </c>
      <c r="F23" s="41">
        <v>32</v>
      </c>
      <c r="G23" s="39">
        <v>25061.65</v>
      </c>
      <c r="H23" s="40">
        <f t="shared" si="0"/>
        <v>39.71735340729002</v>
      </c>
      <c r="I23" s="43">
        <v>40</v>
      </c>
    </row>
    <row r="24" spans="1:9" s="1" customFormat="1" ht="23.25" customHeight="1" x14ac:dyDescent="0.25">
      <c r="A24" s="45">
        <v>42370</v>
      </c>
      <c r="B24" s="36" t="s">
        <v>31</v>
      </c>
      <c r="C24" s="35" t="s">
        <v>28</v>
      </c>
      <c r="D24" s="44" t="s">
        <v>29</v>
      </c>
      <c r="E24" s="37">
        <v>1540</v>
      </c>
      <c r="F24" s="41">
        <v>64</v>
      </c>
      <c r="G24" s="39">
        <v>61600</v>
      </c>
      <c r="H24" s="40">
        <f t="shared" si="0"/>
        <v>40</v>
      </c>
      <c r="I24" s="43">
        <v>40</v>
      </c>
    </row>
    <row r="25" spans="1:9" ht="23.25" customHeight="1" x14ac:dyDescent="0.25">
      <c r="A25" s="45">
        <v>42370</v>
      </c>
      <c r="B25" s="36" t="s">
        <v>33</v>
      </c>
      <c r="C25" s="35" t="s">
        <v>28</v>
      </c>
      <c r="D25" s="44" t="s">
        <v>29</v>
      </c>
      <c r="E25" s="37">
        <v>677</v>
      </c>
      <c r="F25" s="41">
        <v>36</v>
      </c>
      <c r="G25" s="39">
        <v>27080</v>
      </c>
      <c r="H25" s="40">
        <f t="shared" si="0"/>
        <v>40</v>
      </c>
      <c r="I25" s="43">
        <v>40</v>
      </c>
    </row>
    <row r="26" spans="1:9" ht="23.25" customHeight="1" x14ac:dyDescent="0.25">
      <c r="A26" s="45">
        <v>42370</v>
      </c>
      <c r="B26" s="50" t="s">
        <v>36</v>
      </c>
      <c r="C26" s="35" t="s">
        <v>28</v>
      </c>
      <c r="D26" s="44" t="s">
        <v>29</v>
      </c>
      <c r="E26" s="37">
        <v>390</v>
      </c>
      <c r="F26" s="41">
        <v>21</v>
      </c>
      <c r="G26" s="39">
        <v>15600</v>
      </c>
      <c r="H26" s="40">
        <f t="shared" si="0"/>
        <v>40</v>
      </c>
      <c r="I26" s="43">
        <v>40</v>
      </c>
    </row>
    <row r="27" spans="1:9" s="1" customFormat="1" ht="23.25" customHeight="1" x14ac:dyDescent="0.25">
      <c r="A27" s="34">
        <v>42401</v>
      </c>
      <c r="B27" s="36" t="s">
        <v>7</v>
      </c>
      <c r="C27" s="35" t="s">
        <v>8</v>
      </c>
      <c r="D27" s="36" t="s">
        <v>9</v>
      </c>
      <c r="E27" s="37">
        <v>95</v>
      </c>
      <c r="F27" s="38">
        <v>8</v>
      </c>
      <c r="G27" s="39">
        <v>19061.16</v>
      </c>
      <c r="H27" s="40">
        <f t="shared" si="0"/>
        <v>200.64378947368422</v>
      </c>
      <c r="I27" s="35">
        <v>2575</v>
      </c>
    </row>
    <row r="28" spans="1:9" s="1" customFormat="1" ht="23.25" customHeight="1" x14ac:dyDescent="0.25">
      <c r="A28" s="34">
        <v>42401</v>
      </c>
      <c r="B28" s="36" t="s">
        <v>7</v>
      </c>
      <c r="C28" s="35" t="s">
        <v>24</v>
      </c>
      <c r="D28" s="36" t="s">
        <v>25</v>
      </c>
      <c r="E28" s="37">
        <v>6</v>
      </c>
      <c r="F28" s="38">
        <v>1</v>
      </c>
      <c r="G28" s="39">
        <v>971.45</v>
      </c>
      <c r="H28" s="40">
        <f t="shared" si="0"/>
        <v>161.90833333333333</v>
      </c>
      <c r="I28" s="35">
        <v>1210</v>
      </c>
    </row>
    <row r="29" spans="1:9" s="1" customFormat="1" ht="23.25" customHeight="1" x14ac:dyDescent="0.25">
      <c r="A29" s="34">
        <v>42401</v>
      </c>
      <c r="B29" s="36" t="s">
        <v>7</v>
      </c>
      <c r="C29" s="35" t="s">
        <v>10</v>
      </c>
      <c r="D29" s="36" t="s">
        <v>11</v>
      </c>
      <c r="E29" s="37">
        <v>124</v>
      </c>
      <c r="F29" s="38">
        <v>10</v>
      </c>
      <c r="G29" s="39">
        <v>35938.379999999997</v>
      </c>
      <c r="H29" s="40">
        <f t="shared" si="0"/>
        <v>289.82564516129031</v>
      </c>
      <c r="I29" s="35">
        <v>3930</v>
      </c>
    </row>
    <row r="30" spans="1:9" s="1" customFormat="1" ht="23.25" customHeight="1" x14ac:dyDescent="0.25">
      <c r="A30" s="34">
        <v>42401</v>
      </c>
      <c r="B30" s="36" t="s">
        <v>7</v>
      </c>
      <c r="C30" s="35" t="s">
        <v>14</v>
      </c>
      <c r="D30" s="36" t="s">
        <v>15</v>
      </c>
      <c r="E30" s="37">
        <v>29</v>
      </c>
      <c r="F30" s="38">
        <v>7</v>
      </c>
      <c r="G30" s="39">
        <v>7956.37</v>
      </c>
      <c r="H30" s="40">
        <f t="shared" si="0"/>
        <v>274.35758620689654</v>
      </c>
      <c r="I30" s="35">
        <v>1165</v>
      </c>
    </row>
    <row r="31" spans="1:9" s="1" customFormat="1" ht="23.25" customHeight="1" x14ac:dyDescent="0.25">
      <c r="A31" s="34">
        <v>42401</v>
      </c>
      <c r="B31" s="36" t="s">
        <v>7</v>
      </c>
      <c r="C31" s="46">
        <v>15030062</v>
      </c>
      <c r="D31" s="36" t="s">
        <v>26</v>
      </c>
      <c r="E31" s="37">
        <v>5</v>
      </c>
      <c r="F31" s="38">
        <v>1</v>
      </c>
      <c r="G31" s="39">
        <v>745</v>
      </c>
      <c r="H31" s="40">
        <f t="shared" si="0"/>
        <v>149</v>
      </c>
      <c r="I31" s="35">
        <v>745</v>
      </c>
    </row>
    <row r="32" spans="1:9" s="1" customFormat="1" ht="23.25" customHeight="1" x14ac:dyDescent="0.25">
      <c r="A32" s="34">
        <v>42401</v>
      </c>
      <c r="B32" s="36" t="s">
        <v>7</v>
      </c>
      <c r="C32" s="35" t="s">
        <v>16</v>
      </c>
      <c r="D32" s="36" t="s">
        <v>17</v>
      </c>
      <c r="E32" s="37">
        <v>1935</v>
      </c>
      <c r="F32" s="38">
        <v>121</v>
      </c>
      <c r="G32" s="39">
        <v>178020</v>
      </c>
      <c r="H32" s="40">
        <f t="shared" si="0"/>
        <v>92</v>
      </c>
      <c r="I32" s="35">
        <v>92</v>
      </c>
    </row>
    <row r="33" spans="1:9" s="1" customFormat="1" ht="23.25" customHeight="1" x14ac:dyDescent="0.25">
      <c r="A33" s="34">
        <v>42401</v>
      </c>
      <c r="B33" s="36" t="s">
        <v>7</v>
      </c>
      <c r="C33" s="35" t="s">
        <v>18</v>
      </c>
      <c r="D33" s="36" t="s">
        <v>19</v>
      </c>
      <c r="E33" s="37">
        <v>2442</v>
      </c>
      <c r="F33" s="38">
        <v>122</v>
      </c>
      <c r="G33" s="39">
        <v>315018</v>
      </c>
      <c r="H33" s="40">
        <f t="shared" si="0"/>
        <v>129</v>
      </c>
      <c r="I33" s="41">
        <v>129</v>
      </c>
    </row>
    <row r="34" spans="1:9" s="1" customFormat="1" ht="23.25" customHeight="1" x14ac:dyDescent="0.25">
      <c r="A34" s="34">
        <v>42401</v>
      </c>
      <c r="B34" s="36" t="s">
        <v>7</v>
      </c>
      <c r="C34" s="35" t="s">
        <v>20</v>
      </c>
      <c r="D34" s="36" t="s">
        <v>21</v>
      </c>
      <c r="E34" s="37">
        <v>140</v>
      </c>
      <c r="F34" s="38">
        <v>46</v>
      </c>
      <c r="G34" s="39">
        <v>31360</v>
      </c>
      <c r="H34" s="40">
        <f t="shared" si="0"/>
        <v>224</v>
      </c>
      <c r="I34" s="41">
        <v>224</v>
      </c>
    </row>
    <row r="35" spans="1:9" s="1" customFormat="1" ht="23.25" customHeight="1" x14ac:dyDescent="0.25">
      <c r="A35" s="34">
        <v>42401</v>
      </c>
      <c r="B35" s="36" t="s">
        <v>7</v>
      </c>
      <c r="C35" s="35" t="s">
        <v>22</v>
      </c>
      <c r="D35" s="36" t="s">
        <v>23</v>
      </c>
      <c r="E35" s="37">
        <v>379</v>
      </c>
      <c r="F35" s="38">
        <v>14</v>
      </c>
      <c r="G35" s="39">
        <v>45859</v>
      </c>
      <c r="H35" s="40">
        <f t="shared" si="0"/>
        <v>121</v>
      </c>
      <c r="I35" s="41">
        <v>121</v>
      </c>
    </row>
    <row r="36" spans="1:9" ht="23.25" customHeight="1" x14ac:dyDescent="0.25">
      <c r="A36" s="47">
        <v>42401</v>
      </c>
      <c r="B36" s="36" t="s">
        <v>33</v>
      </c>
      <c r="C36" s="35" t="s">
        <v>28</v>
      </c>
      <c r="D36" s="44" t="s">
        <v>29</v>
      </c>
      <c r="E36" s="37">
        <v>732</v>
      </c>
      <c r="F36" s="48">
        <v>44</v>
      </c>
      <c r="G36" s="39">
        <v>29280</v>
      </c>
      <c r="H36" s="40">
        <f>G36/E36</f>
        <v>40</v>
      </c>
      <c r="I36" s="43">
        <v>40</v>
      </c>
    </row>
    <row r="37" spans="1:9" s="1" customFormat="1" ht="23.25" customHeight="1" x14ac:dyDescent="0.25">
      <c r="A37" s="45">
        <v>42401</v>
      </c>
      <c r="B37" s="36" t="s">
        <v>27</v>
      </c>
      <c r="C37" s="35" t="s">
        <v>28</v>
      </c>
      <c r="D37" s="44" t="s">
        <v>29</v>
      </c>
      <c r="E37" s="37">
        <v>262</v>
      </c>
      <c r="F37" s="41">
        <v>15</v>
      </c>
      <c r="G37" s="39">
        <v>10480</v>
      </c>
      <c r="H37" s="40">
        <f t="shared" si="0"/>
        <v>40</v>
      </c>
      <c r="I37" s="43">
        <v>40</v>
      </c>
    </row>
    <row r="38" spans="1:9" s="1" customFormat="1" ht="23.25" customHeight="1" x14ac:dyDescent="0.25">
      <c r="A38" s="45">
        <v>42401</v>
      </c>
      <c r="B38" s="36" t="s">
        <v>30</v>
      </c>
      <c r="C38" s="35" t="s">
        <v>28</v>
      </c>
      <c r="D38" s="44" t="s">
        <v>29</v>
      </c>
      <c r="E38" s="37">
        <v>544</v>
      </c>
      <c r="F38" s="41">
        <v>31</v>
      </c>
      <c r="G38" s="39">
        <v>21600.62</v>
      </c>
      <c r="H38" s="40">
        <f t="shared" si="0"/>
        <v>39.707022058823526</v>
      </c>
      <c r="I38" s="43">
        <v>40</v>
      </c>
    </row>
    <row r="39" spans="1:9" s="1" customFormat="1" ht="23.25" customHeight="1" x14ac:dyDescent="0.25">
      <c r="A39" s="45">
        <v>42401</v>
      </c>
      <c r="B39" s="36" t="s">
        <v>31</v>
      </c>
      <c r="C39" s="35" t="s">
        <v>28</v>
      </c>
      <c r="D39" s="44" t="s">
        <v>29</v>
      </c>
      <c r="E39" s="37">
        <v>1567</v>
      </c>
      <c r="F39" s="41">
        <v>73</v>
      </c>
      <c r="G39" s="39">
        <v>62680</v>
      </c>
      <c r="H39" s="40">
        <f t="shared" si="0"/>
        <v>40</v>
      </c>
      <c r="I39" s="43">
        <v>40</v>
      </c>
    </row>
    <row r="40" spans="1:9" ht="23.25" customHeight="1" x14ac:dyDescent="0.25">
      <c r="A40" s="47">
        <v>42401</v>
      </c>
      <c r="B40" s="55" t="s">
        <v>36</v>
      </c>
      <c r="C40" s="35" t="s">
        <v>28</v>
      </c>
      <c r="D40" s="44" t="s">
        <v>29</v>
      </c>
      <c r="E40" s="37">
        <v>347</v>
      </c>
      <c r="F40" s="48">
        <v>22</v>
      </c>
      <c r="G40" s="39">
        <v>13880</v>
      </c>
      <c r="H40" s="40">
        <f>G40/E40</f>
        <v>40</v>
      </c>
      <c r="I40" s="43">
        <v>40</v>
      </c>
    </row>
    <row r="41" spans="1:9" s="1" customFormat="1" ht="23.25" customHeight="1" x14ac:dyDescent="0.25">
      <c r="A41" s="49">
        <v>42445</v>
      </c>
      <c r="B41" s="50" t="s">
        <v>7</v>
      </c>
      <c r="C41" s="41">
        <v>15030056</v>
      </c>
      <c r="D41" s="50" t="s">
        <v>9</v>
      </c>
      <c r="E41" s="41">
        <v>47</v>
      </c>
      <c r="F41" s="41">
        <v>4</v>
      </c>
      <c r="G41" s="51">
        <v>9506.49</v>
      </c>
      <c r="H41" s="40">
        <f t="shared" si="0"/>
        <v>202.26574468085107</v>
      </c>
      <c r="I41" s="35">
        <v>2575</v>
      </c>
    </row>
    <row r="42" spans="1:9" s="1" customFormat="1" ht="23.25" customHeight="1" x14ac:dyDescent="0.25">
      <c r="A42" s="49">
        <v>42445</v>
      </c>
      <c r="B42" s="50" t="s">
        <v>7</v>
      </c>
      <c r="C42" s="41">
        <v>15030057</v>
      </c>
      <c r="D42" s="50" t="s">
        <v>25</v>
      </c>
      <c r="E42" s="41">
        <v>11</v>
      </c>
      <c r="F42" s="41">
        <v>2</v>
      </c>
      <c r="G42" s="51">
        <v>2341</v>
      </c>
      <c r="H42" s="40">
        <f t="shared" si="0"/>
        <v>212.81818181818181</v>
      </c>
      <c r="I42" s="41">
        <v>1210</v>
      </c>
    </row>
    <row r="43" spans="1:9" s="1" customFormat="1" ht="23.25" customHeight="1" x14ac:dyDescent="0.25">
      <c r="A43" s="49">
        <v>42445</v>
      </c>
      <c r="B43" s="50" t="s">
        <v>7</v>
      </c>
      <c r="C43" s="41">
        <v>15030058</v>
      </c>
      <c r="D43" s="50" t="s">
        <v>11</v>
      </c>
      <c r="E43" s="41">
        <v>97</v>
      </c>
      <c r="F43" s="41">
        <v>8</v>
      </c>
      <c r="G43" s="51">
        <v>27064.83</v>
      </c>
      <c r="H43" s="40">
        <f t="shared" si="0"/>
        <v>279.01886597938147</v>
      </c>
      <c r="I43" s="35">
        <v>3930</v>
      </c>
    </row>
    <row r="44" spans="1:9" s="1" customFormat="1" ht="23.25" customHeight="1" x14ac:dyDescent="0.25">
      <c r="A44" s="49">
        <v>42445</v>
      </c>
      <c r="B44" s="50" t="s">
        <v>7</v>
      </c>
      <c r="C44" s="41">
        <v>15030061</v>
      </c>
      <c r="D44" s="50" t="s">
        <v>15</v>
      </c>
      <c r="E44" s="41">
        <v>6</v>
      </c>
      <c r="F44" s="41">
        <v>3</v>
      </c>
      <c r="G44" s="51">
        <v>3355.43</v>
      </c>
      <c r="H44" s="40">
        <f t="shared" si="0"/>
        <v>559.23833333333334</v>
      </c>
      <c r="I44" s="35">
        <v>1165</v>
      </c>
    </row>
    <row r="45" spans="1:9" s="1" customFormat="1" ht="23.25" customHeight="1" x14ac:dyDescent="0.25">
      <c r="A45" s="49">
        <v>42445</v>
      </c>
      <c r="B45" s="50" t="s">
        <v>7</v>
      </c>
      <c r="C45" s="41">
        <v>15030063</v>
      </c>
      <c r="D45" s="36" t="s">
        <v>17</v>
      </c>
      <c r="E45" s="41">
        <v>2037</v>
      </c>
      <c r="F45" s="41">
        <v>106</v>
      </c>
      <c r="G45" s="51">
        <v>187404</v>
      </c>
      <c r="H45" s="40">
        <f t="shared" si="0"/>
        <v>92</v>
      </c>
      <c r="I45" s="41">
        <v>92</v>
      </c>
    </row>
    <row r="46" spans="1:9" s="1" customFormat="1" ht="23.25" customHeight="1" x14ac:dyDescent="0.25">
      <c r="A46" s="49">
        <v>42445</v>
      </c>
      <c r="B46" s="50" t="s">
        <v>7</v>
      </c>
      <c r="C46" s="41">
        <v>15030064</v>
      </c>
      <c r="D46" s="50" t="s">
        <v>19</v>
      </c>
      <c r="E46" s="41">
        <v>2731</v>
      </c>
      <c r="F46" s="41">
        <v>120</v>
      </c>
      <c r="G46" s="51">
        <v>352299</v>
      </c>
      <c r="H46" s="40">
        <f t="shared" si="0"/>
        <v>129</v>
      </c>
      <c r="I46" s="41">
        <v>129</v>
      </c>
    </row>
    <row r="47" spans="1:9" s="1" customFormat="1" ht="23.25" customHeight="1" x14ac:dyDescent="0.25">
      <c r="A47" s="49">
        <v>42445</v>
      </c>
      <c r="B47" s="50" t="s">
        <v>7</v>
      </c>
      <c r="C47" s="41">
        <v>15030066</v>
      </c>
      <c r="D47" s="50" t="s">
        <v>21</v>
      </c>
      <c r="E47" s="41">
        <v>148</v>
      </c>
      <c r="F47" s="41">
        <v>47</v>
      </c>
      <c r="G47" s="51">
        <v>33152</v>
      </c>
      <c r="H47" s="40">
        <f t="shared" si="0"/>
        <v>224</v>
      </c>
      <c r="I47" s="41">
        <v>224</v>
      </c>
    </row>
    <row r="48" spans="1:9" s="1" customFormat="1" ht="23.25" customHeight="1" x14ac:dyDescent="0.25">
      <c r="A48" s="49">
        <v>42445</v>
      </c>
      <c r="B48" s="50" t="s">
        <v>7</v>
      </c>
      <c r="C48" s="41">
        <v>15030067</v>
      </c>
      <c r="D48" s="36" t="s">
        <v>23</v>
      </c>
      <c r="E48" s="41">
        <v>395</v>
      </c>
      <c r="F48" s="41">
        <v>16</v>
      </c>
      <c r="G48" s="51">
        <v>47795</v>
      </c>
      <c r="H48" s="40">
        <f t="shared" si="0"/>
        <v>121</v>
      </c>
      <c r="I48" s="41">
        <v>121</v>
      </c>
    </row>
    <row r="49" spans="1:112" s="1" customFormat="1" ht="23.25" customHeight="1" x14ac:dyDescent="0.25">
      <c r="A49" s="49">
        <v>42445</v>
      </c>
      <c r="B49" s="50" t="s">
        <v>27</v>
      </c>
      <c r="C49" s="41">
        <v>15030065</v>
      </c>
      <c r="D49" s="44" t="s">
        <v>29</v>
      </c>
      <c r="E49" s="41">
        <v>303</v>
      </c>
      <c r="F49" s="41">
        <v>14</v>
      </c>
      <c r="G49" s="51">
        <v>12120</v>
      </c>
      <c r="H49" s="40">
        <f t="shared" si="0"/>
        <v>40</v>
      </c>
      <c r="I49" s="52">
        <v>40</v>
      </c>
    </row>
    <row r="50" spans="1:112" s="1" customFormat="1" ht="23.25" customHeight="1" x14ac:dyDescent="0.25">
      <c r="A50" s="49">
        <v>42445</v>
      </c>
      <c r="B50" s="50" t="s">
        <v>30</v>
      </c>
      <c r="C50" s="41">
        <v>15030065</v>
      </c>
      <c r="D50" s="44" t="s">
        <v>29</v>
      </c>
      <c r="E50" s="41">
        <v>635</v>
      </c>
      <c r="F50" s="41">
        <v>35</v>
      </c>
      <c r="G50" s="51">
        <v>25215.48</v>
      </c>
      <c r="H50" s="40">
        <f t="shared" si="0"/>
        <v>39.709417322834646</v>
      </c>
      <c r="I50" s="52">
        <v>40</v>
      </c>
    </row>
    <row r="51" spans="1:112" s="1" customFormat="1" ht="23.25" customHeight="1" x14ac:dyDescent="0.25">
      <c r="A51" s="49">
        <v>42445</v>
      </c>
      <c r="B51" s="50" t="s">
        <v>31</v>
      </c>
      <c r="C51" s="41">
        <v>15030065</v>
      </c>
      <c r="D51" s="44" t="s">
        <v>29</v>
      </c>
      <c r="E51" s="41">
        <v>1800</v>
      </c>
      <c r="F51" s="41">
        <v>75</v>
      </c>
      <c r="G51" s="51">
        <v>72000</v>
      </c>
      <c r="H51" s="40">
        <f t="shared" si="0"/>
        <v>40</v>
      </c>
      <c r="I51" s="52">
        <v>40</v>
      </c>
    </row>
    <row r="52" spans="1:112" s="1" customFormat="1" ht="23.25" customHeight="1" x14ac:dyDescent="0.25">
      <c r="A52" s="53">
        <v>42430</v>
      </c>
      <c r="B52" s="55" t="s">
        <v>36</v>
      </c>
      <c r="C52" s="48">
        <v>15030065</v>
      </c>
      <c r="D52" s="55" t="s">
        <v>29</v>
      </c>
      <c r="E52" s="48">
        <v>491</v>
      </c>
      <c r="F52" s="48">
        <v>23</v>
      </c>
      <c r="G52" s="56">
        <v>19640</v>
      </c>
      <c r="H52" s="40">
        <f>G52/E52</f>
        <v>40</v>
      </c>
      <c r="I52" s="54">
        <v>40</v>
      </c>
    </row>
    <row r="53" spans="1:112" s="1" customFormat="1" ht="23.25" customHeight="1" x14ac:dyDescent="0.25">
      <c r="A53" s="57">
        <v>42445</v>
      </c>
      <c r="B53" s="55" t="s">
        <v>33</v>
      </c>
      <c r="C53" s="48">
        <v>15030065</v>
      </c>
      <c r="D53" s="55" t="s">
        <v>29</v>
      </c>
      <c r="E53" s="48">
        <v>1277</v>
      </c>
      <c r="F53" s="48">
        <v>61</v>
      </c>
      <c r="G53" s="56">
        <v>51080</v>
      </c>
      <c r="H53" s="40">
        <f>G53/E53</f>
        <v>40</v>
      </c>
      <c r="I53" s="54">
        <v>40</v>
      </c>
    </row>
    <row r="54" spans="1:112" ht="23.25" customHeight="1" x14ac:dyDescent="0.25">
      <c r="A54" s="58">
        <v>42461</v>
      </c>
      <c r="B54" s="62" t="s">
        <v>7</v>
      </c>
      <c r="C54" s="46" t="s">
        <v>8</v>
      </c>
      <c r="D54" s="36" t="s">
        <v>9</v>
      </c>
      <c r="E54" s="41">
        <v>112</v>
      </c>
      <c r="F54" s="41">
        <v>11</v>
      </c>
      <c r="G54" s="51">
        <v>27808.17</v>
      </c>
      <c r="H54" s="40">
        <f t="shared" si="0"/>
        <v>248.28723214285714</v>
      </c>
      <c r="I54" s="35">
        <v>2575</v>
      </c>
    </row>
    <row r="55" spans="1:112" ht="23.25" customHeight="1" x14ac:dyDescent="0.25">
      <c r="A55" s="58">
        <v>42461</v>
      </c>
      <c r="B55" s="62" t="s">
        <v>7</v>
      </c>
      <c r="C55" s="46" t="s">
        <v>10</v>
      </c>
      <c r="D55" s="36" t="s">
        <v>11</v>
      </c>
      <c r="E55" s="41">
        <v>63</v>
      </c>
      <c r="F55" s="41">
        <v>5</v>
      </c>
      <c r="G55" s="51">
        <v>16997.73</v>
      </c>
      <c r="H55" s="40">
        <f t="shared" si="0"/>
        <v>269.80523809523811</v>
      </c>
      <c r="I55" s="35">
        <v>3930</v>
      </c>
    </row>
    <row r="56" spans="1:112" ht="23.25" customHeight="1" x14ac:dyDescent="0.25">
      <c r="A56" s="58">
        <v>42461</v>
      </c>
      <c r="B56" s="62" t="s">
        <v>7</v>
      </c>
      <c r="C56" s="46" t="s">
        <v>14</v>
      </c>
      <c r="D56" s="36" t="s">
        <v>15</v>
      </c>
      <c r="E56" s="41">
        <v>10</v>
      </c>
      <c r="F56" s="41">
        <v>4</v>
      </c>
      <c r="G56" s="51">
        <v>4596.4799999999996</v>
      </c>
      <c r="H56" s="40">
        <f t="shared" si="0"/>
        <v>459.64799999999997</v>
      </c>
      <c r="I56" s="35">
        <v>1165</v>
      </c>
    </row>
    <row r="57" spans="1:112" ht="23.25" customHeight="1" x14ac:dyDescent="0.25">
      <c r="A57" s="58">
        <v>42461</v>
      </c>
      <c r="B57" s="62" t="s">
        <v>7</v>
      </c>
      <c r="C57" s="46" t="s">
        <v>16</v>
      </c>
      <c r="D57" s="36" t="s">
        <v>17</v>
      </c>
      <c r="E57" s="41">
        <v>1966</v>
      </c>
      <c r="F57" s="41">
        <v>119</v>
      </c>
      <c r="G57" s="51">
        <v>180872</v>
      </c>
      <c r="H57" s="40">
        <f t="shared" si="0"/>
        <v>92</v>
      </c>
      <c r="I57" s="41">
        <v>92</v>
      </c>
    </row>
    <row r="58" spans="1:112" ht="23.25" customHeight="1" x14ac:dyDescent="0.25">
      <c r="A58" s="58">
        <v>42461</v>
      </c>
      <c r="B58" s="62" t="s">
        <v>7</v>
      </c>
      <c r="C58" s="46" t="s">
        <v>18</v>
      </c>
      <c r="D58" s="36" t="s">
        <v>19</v>
      </c>
      <c r="E58" s="41">
        <v>2593</v>
      </c>
      <c r="F58" s="41">
        <v>118</v>
      </c>
      <c r="G58" s="51">
        <v>334497</v>
      </c>
      <c r="H58" s="40">
        <f t="shared" si="0"/>
        <v>129</v>
      </c>
      <c r="I58" s="41">
        <v>129</v>
      </c>
    </row>
    <row r="59" spans="1:112" ht="23.25" customHeight="1" x14ac:dyDescent="0.25">
      <c r="A59" s="58">
        <v>42461</v>
      </c>
      <c r="B59" s="62" t="s">
        <v>7</v>
      </c>
      <c r="C59" s="46" t="s">
        <v>20</v>
      </c>
      <c r="D59" s="36" t="s">
        <v>21</v>
      </c>
      <c r="E59" s="41">
        <v>174</v>
      </c>
      <c r="F59" s="41">
        <v>59</v>
      </c>
      <c r="G59" s="51">
        <v>38976</v>
      </c>
      <c r="H59" s="40">
        <f t="shared" si="0"/>
        <v>224</v>
      </c>
      <c r="I59" s="41">
        <v>224</v>
      </c>
    </row>
    <row r="60" spans="1:112" s="2" customFormat="1" ht="23.25" customHeight="1" x14ac:dyDescent="0.25">
      <c r="A60" s="58">
        <v>42461</v>
      </c>
      <c r="B60" s="62" t="s">
        <v>7</v>
      </c>
      <c r="C60" s="46" t="s">
        <v>22</v>
      </c>
      <c r="D60" s="36" t="s">
        <v>23</v>
      </c>
      <c r="E60" s="46">
        <v>348</v>
      </c>
      <c r="F60" s="59">
        <v>20</v>
      </c>
      <c r="G60" s="60">
        <v>42108</v>
      </c>
      <c r="H60" s="40">
        <f t="shared" si="0"/>
        <v>121</v>
      </c>
      <c r="I60" s="41">
        <v>121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</row>
    <row r="61" spans="1:112" ht="23.25" customHeight="1" x14ac:dyDescent="0.25">
      <c r="A61" s="58">
        <v>42461</v>
      </c>
      <c r="B61" s="63" t="s">
        <v>27</v>
      </c>
      <c r="C61" s="46">
        <v>15030065</v>
      </c>
      <c r="D61" s="44" t="s">
        <v>29</v>
      </c>
      <c r="E61" s="46">
        <v>279</v>
      </c>
      <c r="F61" s="41">
        <v>14</v>
      </c>
      <c r="G61" s="60">
        <v>11160</v>
      </c>
      <c r="H61" s="40">
        <f t="shared" si="0"/>
        <v>40</v>
      </c>
      <c r="I61" s="52">
        <v>40</v>
      </c>
    </row>
    <row r="62" spans="1:112" ht="23.25" customHeight="1" x14ac:dyDescent="0.25">
      <c r="A62" s="58">
        <v>42461</v>
      </c>
      <c r="B62" s="50" t="s">
        <v>30</v>
      </c>
      <c r="C62" s="41">
        <v>15030065</v>
      </c>
      <c r="D62" s="44" t="s">
        <v>29</v>
      </c>
      <c r="E62" s="46">
        <v>696</v>
      </c>
      <c r="F62" s="59">
        <v>38</v>
      </c>
      <c r="G62" s="60">
        <v>27361.759999999998</v>
      </c>
      <c r="H62" s="40">
        <f t="shared" si="0"/>
        <v>39.312873563218389</v>
      </c>
      <c r="I62" s="52">
        <v>40</v>
      </c>
    </row>
    <row r="63" spans="1:112" ht="23.25" customHeight="1" x14ac:dyDescent="0.25">
      <c r="A63" s="58">
        <v>42461</v>
      </c>
      <c r="B63" s="50" t="s">
        <v>31</v>
      </c>
      <c r="C63" s="41">
        <v>15030065</v>
      </c>
      <c r="D63" s="44" t="s">
        <v>29</v>
      </c>
      <c r="E63" s="46">
        <v>2010</v>
      </c>
      <c r="F63" s="59">
        <v>84</v>
      </c>
      <c r="G63" s="60">
        <v>80400</v>
      </c>
      <c r="H63" s="40">
        <f t="shared" si="0"/>
        <v>40</v>
      </c>
      <c r="I63" s="52">
        <v>40</v>
      </c>
    </row>
    <row r="64" spans="1:112" ht="23.25" customHeight="1" x14ac:dyDescent="0.25">
      <c r="A64" s="58">
        <v>42461</v>
      </c>
      <c r="B64" s="50" t="s">
        <v>33</v>
      </c>
      <c r="C64" s="41">
        <v>15030065</v>
      </c>
      <c r="D64" s="44" t="s">
        <v>29</v>
      </c>
      <c r="E64" s="46">
        <v>1259</v>
      </c>
      <c r="F64" s="59">
        <v>66</v>
      </c>
      <c r="G64" s="60">
        <v>50360</v>
      </c>
      <c r="H64" s="40">
        <f t="shared" si="0"/>
        <v>40</v>
      </c>
      <c r="I64" s="52">
        <v>40</v>
      </c>
    </row>
    <row r="65" spans="1:36" ht="23.25" customHeight="1" x14ac:dyDescent="0.25">
      <c r="A65" s="58">
        <v>42461</v>
      </c>
      <c r="B65" s="50" t="s">
        <v>36</v>
      </c>
      <c r="C65" s="41">
        <v>15030065</v>
      </c>
      <c r="D65" s="44" t="s">
        <v>29</v>
      </c>
      <c r="E65" s="37">
        <v>435</v>
      </c>
      <c r="F65" s="41">
        <v>24</v>
      </c>
      <c r="G65" s="39">
        <v>17400</v>
      </c>
      <c r="H65" s="40">
        <f t="shared" si="0"/>
        <v>40</v>
      </c>
      <c r="I65" s="52">
        <v>40</v>
      </c>
    </row>
    <row r="66" spans="1:36" ht="23.25" customHeight="1" x14ac:dyDescent="0.25">
      <c r="A66" s="58">
        <v>42491</v>
      </c>
      <c r="B66" s="62" t="s">
        <v>7</v>
      </c>
      <c r="C66" s="46" t="s">
        <v>8</v>
      </c>
      <c r="D66" s="36" t="s">
        <v>9</v>
      </c>
      <c r="E66" s="41">
        <v>71</v>
      </c>
      <c r="F66" s="41">
        <v>6</v>
      </c>
      <c r="G66" s="51">
        <v>14095.84</v>
      </c>
      <c r="H66" s="40">
        <f t="shared" si="0"/>
        <v>198.53295774647887</v>
      </c>
      <c r="I66" s="35">
        <v>2575</v>
      </c>
    </row>
    <row r="67" spans="1:36" ht="23.25" customHeight="1" x14ac:dyDescent="0.25">
      <c r="A67" s="58">
        <v>42491</v>
      </c>
      <c r="B67" s="62" t="s">
        <v>7</v>
      </c>
      <c r="C67" s="46" t="s">
        <v>10</v>
      </c>
      <c r="D67" s="36" t="s">
        <v>11</v>
      </c>
      <c r="E67" s="41">
        <v>123</v>
      </c>
      <c r="F67" s="41">
        <v>9</v>
      </c>
      <c r="G67" s="51">
        <v>30613.27</v>
      </c>
      <c r="H67" s="40">
        <f t="shared" si="0"/>
        <v>248.88837398373985</v>
      </c>
      <c r="I67" s="35">
        <v>3930</v>
      </c>
    </row>
    <row r="68" spans="1:36" ht="23.25" customHeight="1" x14ac:dyDescent="0.25">
      <c r="A68" s="58">
        <v>42491</v>
      </c>
      <c r="B68" s="62" t="s">
        <v>7</v>
      </c>
      <c r="C68" s="46" t="s">
        <v>14</v>
      </c>
      <c r="D68" s="36" t="s">
        <v>15</v>
      </c>
      <c r="E68" s="41">
        <v>18</v>
      </c>
      <c r="F68" s="41">
        <v>4</v>
      </c>
      <c r="G68" s="51">
        <v>4602.1099999999997</v>
      </c>
      <c r="H68" s="40">
        <f t="shared" si="0"/>
        <v>255.67277777777775</v>
      </c>
      <c r="I68" s="35">
        <v>1165</v>
      </c>
    </row>
    <row r="69" spans="1:36" ht="23.25" customHeight="1" x14ac:dyDescent="0.25">
      <c r="A69" s="58">
        <v>42491</v>
      </c>
      <c r="B69" s="62" t="s">
        <v>7</v>
      </c>
      <c r="C69" s="46">
        <v>15030062</v>
      </c>
      <c r="D69" s="36" t="s">
        <v>26</v>
      </c>
      <c r="E69" s="41">
        <v>5</v>
      </c>
      <c r="F69" s="41">
        <v>1</v>
      </c>
      <c r="G69" s="51">
        <v>745</v>
      </c>
      <c r="H69" s="40">
        <f t="shared" si="0"/>
        <v>149</v>
      </c>
      <c r="I69" s="35">
        <v>745</v>
      </c>
    </row>
    <row r="70" spans="1:36" ht="23.25" customHeight="1" x14ac:dyDescent="0.25">
      <c r="A70" s="58">
        <v>42491</v>
      </c>
      <c r="B70" s="62" t="s">
        <v>7</v>
      </c>
      <c r="C70" s="46" t="s">
        <v>16</v>
      </c>
      <c r="D70" s="36" t="s">
        <v>17</v>
      </c>
      <c r="E70" s="41">
        <v>1891</v>
      </c>
      <c r="F70" s="41">
        <v>111</v>
      </c>
      <c r="G70" s="51">
        <v>173972</v>
      </c>
      <c r="H70" s="40">
        <f t="shared" si="0"/>
        <v>92</v>
      </c>
      <c r="I70" s="41">
        <v>92</v>
      </c>
    </row>
    <row r="71" spans="1:36" ht="23.25" customHeight="1" x14ac:dyDescent="0.25">
      <c r="A71" s="58">
        <v>42491</v>
      </c>
      <c r="B71" s="62" t="s">
        <v>7</v>
      </c>
      <c r="C71" s="46" t="s">
        <v>18</v>
      </c>
      <c r="D71" s="36" t="s">
        <v>19</v>
      </c>
      <c r="E71" s="41">
        <v>2535</v>
      </c>
      <c r="F71" s="41">
        <v>111</v>
      </c>
      <c r="G71" s="51">
        <v>327531</v>
      </c>
      <c r="H71" s="40">
        <f t="shared" ref="H71:H129" si="1">G71/E71</f>
        <v>129.20355029585798</v>
      </c>
      <c r="I71" s="41">
        <v>129</v>
      </c>
    </row>
    <row r="72" spans="1:36" s="2" customFormat="1" ht="23.25" customHeight="1" x14ac:dyDescent="0.25">
      <c r="A72" s="58">
        <v>42491</v>
      </c>
      <c r="B72" s="62" t="s">
        <v>7</v>
      </c>
      <c r="C72" s="46" t="s">
        <v>20</v>
      </c>
      <c r="D72" s="36" t="s">
        <v>21</v>
      </c>
      <c r="E72" s="41">
        <v>124</v>
      </c>
      <c r="F72" s="41">
        <v>44</v>
      </c>
      <c r="G72" s="51">
        <v>27776</v>
      </c>
      <c r="H72" s="40">
        <f t="shared" si="1"/>
        <v>224</v>
      </c>
      <c r="I72" s="41">
        <v>224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2" customFormat="1" ht="23.25" customHeight="1" x14ac:dyDescent="0.25">
      <c r="A73" s="58">
        <v>42491</v>
      </c>
      <c r="B73" s="62" t="s">
        <v>7</v>
      </c>
      <c r="C73" s="35" t="s">
        <v>22</v>
      </c>
      <c r="D73" s="36" t="s">
        <v>23</v>
      </c>
      <c r="E73" s="41">
        <v>442</v>
      </c>
      <c r="F73" s="41">
        <v>20</v>
      </c>
      <c r="G73" s="51">
        <v>53482</v>
      </c>
      <c r="H73" s="40">
        <f t="shared" si="1"/>
        <v>121</v>
      </c>
      <c r="I73" s="41">
        <v>121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23.25" customHeight="1" x14ac:dyDescent="0.25">
      <c r="A74" s="58">
        <v>42491</v>
      </c>
      <c r="B74" s="63" t="s">
        <v>27</v>
      </c>
      <c r="C74" s="46">
        <v>15030065</v>
      </c>
      <c r="D74" s="44" t="s">
        <v>29</v>
      </c>
      <c r="E74" s="46">
        <v>296</v>
      </c>
      <c r="F74" s="41">
        <v>16</v>
      </c>
      <c r="G74" s="60">
        <v>11840</v>
      </c>
      <c r="H74" s="40">
        <f t="shared" si="1"/>
        <v>40</v>
      </c>
      <c r="I74" s="52">
        <v>40</v>
      </c>
    </row>
    <row r="75" spans="1:36" ht="23.25" customHeight="1" x14ac:dyDescent="0.25">
      <c r="A75" s="58">
        <v>42491</v>
      </c>
      <c r="B75" s="50" t="s">
        <v>30</v>
      </c>
      <c r="C75" s="41">
        <v>15030065</v>
      </c>
      <c r="D75" s="44" t="s">
        <v>29</v>
      </c>
      <c r="E75" s="46">
        <v>618</v>
      </c>
      <c r="F75" s="41">
        <v>29</v>
      </c>
      <c r="G75" s="60">
        <v>24251.69</v>
      </c>
      <c r="H75" s="40">
        <f t="shared" si="1"/>
        <v>39.242216828478959</v>
      </c>
      <c r="I75" s="52">
        <v>40</v>
      </c>
    </row>
    <row r="76" spans="1:36" ht="23.25" customHeight="1" x14ac:dyDescent="0.25">
      <c r="A76" s="58">
        <v>42491</v>
      </c>
      <c r="B76" s="50" t="s">
        <v>31</v>
      </c>
      <c r="C76" s="41">
        <v>15030065</v>
      </c>
      <c r="D76" s="44" t="s">
        <v>29</v>
      </c>
      <c r="E76" s="46">
        <v>2011</v>
      </c>
      <c r="F76" s="59">
        <v>78</v>
      </c>
      <c r="G76" s="60">
        <v>80440</v>
      </c>
      <c r="H76" s="40">
        <f t="shared" si="1"/>
        <v>40</v>
      </c>
      <c r="I76" s="52">
        <v>40</v>
      </c>
    </row>
    <row r="77" spans="1:36" ht="23.25" customHeight="1" x14ac:dyDescent="0.25">
      <c r="A77" s="58">
        <v>42491</v>
      </c>
      <c r="B77" s="50" t="s">
        <v>33</v>
      </c>
      <c r="C77" s="41">
        <v>15030065</v>
      </c>
      <c r="D77" s="44" t="s">
        <v>29</v>
      </c>
      <c r="E77" s="46">
        <v>1144</v>
      </c>
      <c r="F77" s="59">
        <v>59</v>
      </c>
      <c r="G77" s="60">
        <v>45760</v>
      </c>
      <c r="H77" s="40">
        <f t="shared" si="1"/>
        <v>40</v>
      </c>
      <c r="I77" s="52">
        <v>40</v>
      </c>
    </row>
    <row r="78" spans="1:36" ht="23.25" customHeight="1" x14ac:dyDescent="0.25">
      <c r="A78" s="58">
        <v>42491</v>
      </c>
      <c r="B78" s="50" t="s">
        <v>36</v>
      </c>
      <c r="C78" s="41">
        <v>15030065</v>
      </c>
      <c r="D78" s="44" t="s">
        <v>29</v>
      </c>
      <c r="E78" s="37">
        <v>445</v>
      </c>
      <c r="F78" s="41">
        <v>21</v>
      </c>
      <c r="G78" s="39">
        <v>17800</v>
      </c>
      <c r="H78" s="40">
        <f t="shared" si="1"/>
        <v>40</v>
      </c>
      <c r="I78" s="52">
        <v>40</v>
      </c>
    </row>
    <row r="79" spans="1:36" ht="23.25" customHeight="1" x14ac:dyDescent="0.25">
      <c r="A79" s="58">
        <v>42522</v>
      </c>
      <c r="B79" s="62" t="s">
        <v>7</v>
      </c>
      <c r="C79" s="46" t="s">
        <v>8</v>
      </c>
      <c r="D79" s="36" t="s">
        <v>9</v>
      </c>
      <c r="E79" s="41">
        <v>83</v>
      </c>
      <c r="F79" s="41">
        <v>9</v>
      </c>
      <c r="G79" s="51">
        <v>21045.14</v>
      </c>
      <c r="H79" s="40">
        <f t="shared" si="1"/>
        <v>253.55590361445783</v>
      </c>
      <c r="I79" s="35">
        <v>2575</v>
      </c>
    </row>
    <row r="80" spans="1:36" ht="23.25" customHeight="1" x14ac:dyDescent="0.25">
      <c r="A80" s="58">
        <v>42522</v>
      </c>
      <c r="B80" s="62" t="s">
        <v>7</v>
      </c>
      <c r="C80" s="46" t="s">
        <v>10</v>
      </c>
      <c r="D80" s="36" t="s">
        <v>11</v>
      </c>
      <c r="E80" s="41">
        <v>153</v>
      </c>
      <c r="F80" s="41">
        <v>12</v>
      </c>
      <c r="G80" s="51">
        <v>41677.18</v>
      </c>
      <c r="H80" s="40">
        <f t="shared" si="1"/>
        <v>272.39986928104577</v>
      </c>
      <c r="I80" s="35">
        <v>3930</v>
      </c>
    </row>
    <row r="81" spans="1:9" ht="23.25" customHeight="1" x14ac:dyDescent="0.25">
      <c r="A81" s="58">
        <v>42522</v>
      </c>
      <c r="B81" s="62" t="s">
        <v>7</v>
      </c>
      <c r="C81" s="46" t="s">
        <v>14</v>
      </c>
      <c r="D81" s="36" t="s">
        <v>15</v>
      </c>
      <c r="E81" s="41">
        <v>15</v>
      </c>
      <c r="F81" s="41">
        <v>3</v>
      </c>
      <c r="G81" s="51">
        <v>3403.54</v>
      </c>
      <c r="H81" s="40">
        <f t="shared" si="1"/>
        <v>226.90266666666668</v>
      </c>
      <c r="I81" s="35">
        <v>1165</v>
      </c>
    </row>
    <row r="82" spans="1:9" ht="23.25" customHeight="1" x14ac:dyDescent="0.25">
      <c r="A82" s="58">
        <v>42522</v>
      </c>
      <c r="B82" s="62" t="s">
        <v>7</v>
      </c>
      <c r="C82" s="46" t="s">
        <v>16</v>
      </c>
      <c r="D82" s="36" t="s">
        <v>17</v>
      </c>
      <c r="E82" s="41">
        <v>1757</v>
      </c>
      <c r="F82" s="41">
        <v>114</v>
      </c>
      <c r="G82" s="51">
        <v>161644</v>
      </c>
      <c r="H82" s="40">
        <f t="shared" si="1"/>
        <v>92</v>
      </c>
      <c r="I82" s="41">
        <v>92</v>
      </c>
    </row>
    <row r="83" spans="1:9" ht="23.25" customHeight="1" x14ac:dyDescent="0.25">
      <c r="A83" s="58">
        <v>42522</v>
      </c>
      <c r="B83" s="62" t="s">
        <v>7</v>
      </c>
      <c r="C83" s="46" t="s">
        <v>18</v>
      </c>
      <c r="D83" s="36" t="s">
        <v>19</v>
      </c>
      <c r="E83" s="41">
        <v>2287</v>
      </c>
      <c r="F83" s="41">
        <v>111</v>
      </c>
      <c r="G83" s="51">
        <v>295023</v>
      </c>
      <c r="H83" s="40">
        <f t="shared" si="1"/>
        <v>129</v>
      </c>
      <c r="I83" s="41">
        <v>129</v>
      </c>
    </row>
    <row r="84" spans="1:9" ht="23.25" customHeight="1" x14ac:dyDescent="0.25">
      <c r="A84" s="58">
        <v>42522</v>
      </c>
      <c r="B84" s="62" t="s">
        <v>7</v>
      </c>
      <c r="C84" s="46" t="s">
        <v>20</v>
      </c>
      <c r="D84" s="36" t="s">
        <v>21</v>
      </c>
      <c r="E84" s="41">
        <v>194</v>
      </c>
      <c r="F84" s="41">
        <v>62</v>
      </c>
      <c r="G84" s="51">
        <v>43456</v>
      </c>
      <c r="H84" s="40">
        <f t="shared" si="1"/>
        <v>224</v>
      </c>
      <c r="I84" s="41">
        <v>224</v>
      </c>
    </row>
    <row r="85" spans="1:9" ht="23.25" customHeight="1" x14ac:dyDescent="0.25">
      <c r="A85" s="58">
        <v>42522</v>
      </c>
      <c r="B85" s="62" t="s">
        <v>7</v>
      </c>
      <c r="C85" s="61" t="s">
        <v>22</v>
      </c>
      <c r="D85" s="36" t="s">
        <v>23</v>
      </c>
      <c r="E85" s="41">
        <v>505</v>
      </c>
      <c r="F85" s="41">
        <v>27</v>
      </c>
      <c r="G85" s="51">
        <v>61105</v>
      </c>
      <c r="H85" s="40">
        <f t="shared" si="1"/>
        <v>121</v>
      </c>
      <c r="I85" s="41">
        <v>121</v>
      </c>
    </row>
    <row r="86" spans="1:9" ht="23.25" customHeight="1" x14ac:dyDescent="0.25">
      <c r="A86" s="58">
        <v>42522</v>
      </c>
      <c r="B86" s="63" t="s">
        <v>27</v>
      </c>
      <c r="C86" s="46">
        <v>15030065</v>
      </c>
      <c r="D86" s="44" t="s">
        <v>29</v>
      </c>
      <c r="E86" s="46">
        <v>294</v>
      </c>
      <c r="F86" s="41">
        <v>15</v>
      </c>
      <c r="G86" s="60">
        <v>11760</v>
      </c>
      <c r="H86" s="40">
        <f t="shared" si="1"/>
        <v>40</v>
      </c>
      <c r="I86" s="52">
        <v>40</v>
      </c>
    </row>
    <row r="87" spans="1:9" ht="23.25" customHeight="1" x14ac:dyDescent="0.25">
      <c r="A87" s="58">
        <v>42522</v>
      </c>
      <c r="B87" s="50" t="s">
        <v>30</v>
      </c>
      <c r="C87" s="41">
        <v>15030065</v>
      </c>
      <c r="D87" s="44" t="s">
        <v>29</v>
      </c>
      <c r="E87" s="46">
        <v>625</v>
      </c>
      <c r="F87" s="41">
        <v>39</v>
      </c>
      <c r="G87" s="60">
        <v>24703.84</v>
      </c>
      <c r="H87" s="40">
        <f t="shared" si="1"/>
        <v>39.526144000000002</v>
      </c>
      <c r="I87" s="52">
        <v>40</v>
      </c>
    </row>
    <row r="88" spans="1:9" ht="23.25" customHeight="1" x14ac:dyDescent="0.25">
      <c r="A88" s="58">
        <v>42522</v>
      </c>
      <c r="B88" s="50" t="s">
        <v>31</v>
      </c>
      <c r="C88" s="41">
        <v>15030065</v>
      </c>
      <c r="D88" s="44" t="s">
        <v>29</v>
      </c>
      <c r="E88" s="46">
        <v>1877</v>
      </c>
      <c r="F88" s="59">
        <v>84</v>
      </c>
      <c r="G88" s="60">
        <v>75080</v>
      </c>
      <c r="H88" s="40">
        <f t="shared" si="1"/>
        <v>40</v>
      </c>
      <c r="I88" s="52">
        <v>40</v>
      </c>
    </row>
    <row r="89" spans="1:9" ht="23.25" customHeight="1" x14ac:dyDescent="0.25">
      <c r="A89" s="58">
        <v>42522</v>
      </c>
      <c r="B89" s="50" t="s">
        <v>33</v>
      </c>
      <c r="C89" s="41">
        <v>15030065</v>
      </c>
      <c r="D89" s="44" t="s">
        <v>29</v>
      </c>
      <c r="E89" s="46">
        <v>1039</v>
      </c>
      <c r="F89" s="59">
        <v>54</v>
      </c>
      <c r="G89" s="60">
        <v>41560</v>
      </c>
      <c r="H89" s="40">
        <f t="shared" si="1"/>
        <v>40</v>
      </c>
      <c r="I89" s="52">
        <v>40</v>
      </c>
    </row>
    <row r="90" spans="1:9" ht="23.25" customHeight="1" x14ac:dyDescent="0.25">
      <c r="A90" s="58">
        <v>42522</v>
      </c>
      <c r="B90" s="50" t="s">
        <v>36</v>
      </c>
      <c r="C90" s="41">
        <v>15030065</v>
      </c>
      <c r="D90" s="44" t="s">
        <v>29</v>
      </c>
      <c r="E90" s="37">
        <v>418</v>
      </c>
      <c r="F90" s="41">
        <v>26</v>
      </c>
      <c r="G90" s="39">
        <v>16720</v>
      </c>
      <c r="H90" s="40">
        <f t="shared" si="1"/>
        <v>40</v>
      </c>
      <c r="I90" s="52">
        <v>40</v>
      </c>
    </row>
    <row r="91" spans="1:9" ht="23.25" customHeight="1" x14ac:dyDescent="0.25">
      <c r="A91" s="58">
        <v>42552</v>
      </c>
      <c r="B91" s="62" t="s">
        <v>7</v>
      </c>
      <c r="C91" s="46" t="s">
        <v>8</v>
      </c>
      <c r="D91" s="36" t="s">
        <v>9</v>
      </c>
      <c r="E91" s="41">
        <v>114</v>
      </c>
      <c r="F91" s="41">
        <v>11</v>
      </c>
      <c r="G91" s="51">
        <v>25381.61</v>
      </c>
      <c r="H91" s="40">
        <f t="shared" si="1"/>
        <v>222.64570175438598</v>
      </c>
      <c r="I91" s="35">
        <v>2575</v>
      </c>
    </row>
    <row r="92" spans="1:9" ht="23.25" customHeight="1" x14ac:dyDescent="0.25">
      <c r="A92" s="58">
        <v>42552</v>
      </c>
      <c r="B92" s="62" t="s">
        <v>7</v>
      </c>
      <c r="C92" s="46">
        <v>15030057</v>
      </c>
      <c r="D92" s="36" t="s">
        <v>25</v>
      </c>
      <c r="E92" s="41">
        <v>8</v>
      </c>
      <c r="F92" s="41">
        <v>2</v>
      </c>
      <c r="G92" s="51">
        <v>2209.21</v>
      </c>
      <c r="H92" s="40">
        <f t="shared" si="1"/>
        <v>276.15125</v>
      </c>
      <c r="I92" s="35">
        <v>1210</v>
      </c>
    </row>
    <row r="93" spans="1:9" ht="23.25" customHeight="1" x14ac:dyDescent="0.25">
      <c r="A93" s="58">
        <v>42552</v>
      </c>
      <c r="B93" s="62" t="s">
        <v>7</v>
      </c>
      <c r="C93" s="46">
        <v>15030058</v>
      </c>
      <c r="D93" s="36" t="s">
        <v>11</v>
      </c>
      <c r="E93" s="41">
        <v>44</v>
      </c>
      <c r="F93" s="41">
        <v>4</v>
      </c>
      <c r="G93" s="51">
        <v>13264.46</v>
      </c>
      <c r="H93" s="40">
        <f t="shared" si="1"/>
        <v>301.46499999999997</v>
      </c>
      <c r="I93" s="35">
        <v>3930</v>
      </c>
    </row>
    <row r="94" spans="1:9" ht="23.25" customHeight="1" x14ac:dyDescent="0.25">
      <c r="A94" s="58">
        <v>42552</v>
      </c>
      <c r="B94" s="62" t="s">
        <v>7</v>
      </c>
      <c r="C94" s="46" t="s">
        <v>14</v>
      </c>
      <c r="D94" s="36" t="s">
        <v>15</v>
      </c>
      <c r="E94" s="41">
        <v>25</v>
      </c>
      <c r="F94" s="41">
        <v>6</v>
      </c>
      <c r="G94" s="51">
        <v>6961.47</v>
      </c>
      <c r="H94" s="40">
        <f t="shared" si="1"/>
        <v>278.4588</v>
      </c>
      <c r="I94" s="35">
        <v>1165</v>
      </c>
    </row>
    <row r="95" spans="1:9" ht="23.25" customHeight="1" x14ac:dyDescent="0.25">
      <c r="A95" s="58">
        <v>42552</v>
      </c>
      <c r="B95" s="62" t="s">
        <v>7</v>
      </c>
      <c r="C95" s="46">
        <v>15030062</v>
      </c>
      <c r="D95" s="36" t="s">
        <v>26</v>
      </c>
      <c r="E95" s="41">
        <v>5</v>
      </c>
      <c r="F95" s="41">
        <v>1</v>
      </c>
      <c r="G95" s="51">
        <v>745</v>
      </c>
      <c r="H95" s="40">
        <f t="shared" si="1"/>
        <v>149</v>
      </c>
      <c r="I95" s="35">
        <v>745</v>
      </c>
    </row>
    <row r="96" spans="1:9" ht="23.25" customHeight="1" x14ac:dyDescent="0.25">
      <c r="A96" s="58">
        <v>42552</v>
      </c>
      <c r="B96" s="62" t="s">
        <v>7</v>
      </c>
      <c r="C96" s="46" t="s">
        <v>16</v>
      </c>
      <c r="D96" s="36" t="s">
        <v>17</v>
      </c>
      <c r="E96" s="41">
        <v>1941</v>
      </c>
      <c r="F96" s="41">
        <v>111</v>
      </c>
      <c r="G96" s="51">
        <v>178572</v>
      </c>
      <c r="H96" s="40">
        <f t="shared" si="1"/>
        <v>92</v>
      </c>
      <c r="I96" s="41">
        <v>92</v>
      </c>
    </row>
    <row r="97" spans="1:9" ht="23.25" customHeight="1" x14ac:dyDescent="0.25">
      <c r="A97" s="58">
        <v>42552</v>
      </c>
      <c r="B97" s="62" t="s">
        <v>7</v>
      </c>
      <c r="C97" s="46" t="s">
        <v>18</v>
      </c>
      <c r="D97" s="36" t="s">
        <v>19</v>
      </c>
      <c r="E97" s="41">
        <v>2036</v>
      </c>
      <c r="F97" s="41">
        <v>100</v>
      </c>
      <c r="G97" s="51">
        <v>262644</v>
      </c>
      <c r="H97" s="40">
        <f t="shared" si="1"/>
        <v>129</v>
      </c>
      <c r="I97" s="41">
        <v>129</v>
      </c>
    </row>
    <row r="98" spans="1:9" ht="23.25" customHeight="1" x14ac:dyDescent="0.25">
      <c r="A98" s="58">
        <v>42552</v>
      </c>
      <c r="B98" s="62" t="s">
        <v>7</v>
      </c>
      <c r="C98" s="46" t="s">
        <v>20</v>
      </c>
      <c r="D98" s="36" t="s">
        <v>21</v>
      </c>
      <c r="E98" s="41">
        <v>131</v>
      </c>
      <c r="F98" s="41">
        <v>40</v>
      </c>
      <c r="G98" s="51">
        <v>29344</v>
      </c>
      <c r="H98" s="40">
        <f t="shared" si="1"/>
        <v>224</v>
      </c>
      <c r="I98" s="41">
        <v>224</v>
      </c>
    </row>
    <row r="99" spans="1:9" ht="23.25" customHeight="1" x14ac:dyDescent="0.25">
      <c r="A99" s="58">
        <v>42552</v>
      </c>
      <c r="B99" s="62" t="s">
        <v>7</v>
      </c>
      <c r="C99" s="61" t="s">
        <v>22</v>
      </c>
      <c r="D99" s="36" t="s">
        <v>23</v>
      </c>
      <c r="E99" s="46">
        <v>531</v>
      </c>
      <c r="F99" s="59">
        <v>23</v>
      </c>
      <c r="G99" s="60">
        <v>64251</v>
      </c>
      <c r="H99" s="40">
        <f t="shared" si="1"/>
        <v>121</v>
      </c>
      <c r="I99" s="41">
        <v>121</v>
      </c>
    </row>
    <row r="100" spans="1:9" ht="23.25" customHeight="1" x14ac:dyDescent="0.25">
      <c r="A100" s="58">
        <v>42552</v>
      </c>
      <c r="B100" s="63" t="s">
        <v>27</v>
      </c>
      <c r="C100" s="46">
        <v>15030065</v>
      </c>
      <c r="D100" s="44" t="s">
        <v>29</v>
      </c>
      <c r="E100" s="46">
        <v>310</v>
      </c>
      <c r="F100" s="41">
        <v>18</v>
      </c>
      <c r="G100" s="60">
        <v>12400</v>
      </c>
      <c r="H100" s="40">
        <f t="shared" si="1"/>
        <v>40</v>
      </c>
      <c r="I100" s="52">
        <v>40</v>
      </c>
    </row>
    <row r="101" spans="1:9" ht="23.25" customHeight="1" x14ac:dyDescent="0.25">
      <c r="A101" s="58">
        <v>42552</v>
      </c>
      <c r="B101" s="50" t="s">
        <v>30</v>
      </c>
      <c r="C101" s="41">
        <v>15030065</v>
      </c>
      <c r="D101" s="44" t="s">
        <v>29</v>
      </c>
      <c r="E101" s="46">
        <v>724</v>
      </c>
      <c r="F101" s="41">
        <v>39</v>
      </c>
      <c r="G101" s="60">
        <v>28748.95</v>
      </c>
      <c r="H101" s="40">
        <f t="shared" si="1"/>
        <v>39.708494475138124</v>
      </c>
      <c r="I101" s="52">
        <v>40</v>
      </c>
    </row>
    <row r="102" spans="1:9" ht="23.25" customHeight="1" x14ac:dyDescent="0.25">
      <c r="A102" s="58">
        <v>42552</v>
      </c>
      <c r="B102" s="50" t="s">
        <v>31</v>
      </c>
      <c r="C102" s="41">
        <v>15030065</v>
      </c>
      <c r="D102" s="44" t="s">
        <v>29</v>
      </c>
      <c r="E102" s="46">
        <v>2044</v>
      </c>
      <c r="F102" s="59">
        <v>91</v>
      </c>
      <c r="G102" s="60">
        <v>81760</v>
      </c>
      <c r="H102" s="40">
        <f t="shared" si="1"/>
        <v>40</v>
      </c>
      <c r="I102" s="52">
        <v>40</v>
      </c>
    </row>
    <row r="103" spans="1:9" ht="23.25" customHeight="1" x14ac:dyDescent="0.25">
      <c r="A103" s="58">
        <v>42552</v>
      </c>
      <c r="B103" s="50" t="s">
        <v>33</v>
      </c>
      <c r="C103" s="41">
        <v>15030065</v>
      </c>
      <c r="D103" s="44" t="s">
        <v>29</v>
      </c>
      <c r="E103" s="46">
        <v>888</v>
      </c>
      <c r="F103" s="59">
        <v>47</v>
      </c>
      <c r="G103" s="60">
        <v>35520</v>
      </c>
      <c r="H103" s="40">
        <f t="shared" si="1"/>
        <v>40</v>
      </c>
      <c r="I103" s="52">
        <v>40</v>
      </c>
    </row>
    <row r="104" spans="1:9" ht="23.25" customHeight="1" x14ac:dyDescent="0.25">
      <c r="A104" s="58">
        <v>42552</v>
      </c>
      <c r="B104" s="50" t="s">
        <v>36</v>
      </c>
      <c r="C104" s="41">
        <v>15030065</v>
      </c>
      <c r="D104" s="44" t="s">
        <v>29</v>
      </c>
      <c r="E104" s="37">
        <v>492</v>
      </c>
      <c r="F104" s="41">
        <v>25</v>
      </c>
      <c r="G104" s="39">
        <v>19680</v>
      </c>
      <c r="H104" s="40">
        <f t="shared" si="1"/>
        <v>40</v>
      </c>
      <c r="I104" s="52">
        <v>40</v>
      </c>
    </row>
    <row r="105" spans="1:9" ht="23.25" customHeight="1" x14ac:dyDescent="0.25">
      <c r="A105" s="58">
        <v>42583</v>
      </c>
      <c r="B105" s="62" t="s">
        <v>7</v>
      </c>
      <c r="C105" s="46" t="s">
        <v>8</v>
      </c>
      <c r="D105" s="36" t="s">
        <v>9</v>
      </c>
      <c r="E105" s="41">
        <v>67</v>
      </c>
      <c r="F105" s="41">
        <v>7</v>
      </c>
      <c r="G105" s="51">
        <v>16135.3</v>
      </c>
      <c r="H105" s="40">
        <f t="shared" si="1"/>
        <v>240.82537313432834</v>
      </c>
      <c r="I105" s="35">
        <v>2575</v>
      </c>
    </row>
    <row r="106" spans="1:9" ht="23.25" customHeight="1" x14ac:dyDescent="0.25">
      <c r="A106" s="58">
        <v>42583</v>
      </c>
      <c r="B106" s="62" t="s">
        <v>7</v>
      </c>
      <c r="C106" s="46">
        <v>15030057</v>
      </c>
      <c r="D106" s="36" t="s">
        <v>25</v>
      </c>
      <c r="E106" s="41">
        <v>4</v>
      </c>
      <c r="F106" s="41">
        <v>1</v>
      </c>
      <c r="G106" s="51">
        <v>1160.6500000000001</v>
      </c>
      <c r="H106" s="40">
        <f t="shared" si="1"/>
        <v>290.16250000000002</v>
      </c>
      <c r="I106" s="35">
        <v>1210</v>
      </c>
    </row>
    <row r="107" spans="1:9" ht="23.25" customHeight="1" x14ac:dyDescent="0.25">
      <c r="A107" s="58">
        <v>42583</v>
      </c>
      <c r="B107" s="62" t="s">
        <v>7</v>
      </c>
      <c r="C107" s="46">
        <v>15030058</v>
      </c>
      <c r="D107" s="36" t="s">
        <v>11</v>
      </c>
      <c r="E107" s="41">
        <v>90</v>
      </c>
      <c r="F107" s="41">
        <v>8</v>
      </c>
      <c r="G107" s="51">
        <v>26332.44</v>
      </c>
      <c r="H107" s="40">
        <f t="shared" si="1"/>
        <v>292.58266666666663</v>
      </c>
      <c r="I107" s="35">
        <v>3930</v>
      </c>
    </row>
    <row r="108" spans="1:9" ht="23.25" customHeight="1" x14ac:dyDescent="0.25">
      <c r="A108" s="58">
        <v>42583</v>
      </c>
      <c r="B108" s="62" t="s">
        <v>7</v>
      </c>
      <c r="C108" s="46" t="s">
        <v>14</v>
      </c>
      <c r="D108" s="36" t="s">
        <v>15</v>
      </c>
      <c r="E108" s="41">
        <v>23</v>
      </c>
      <c r="F108" s="41">
        <v>7</v>
      </c>
      <c r="G108" s="51">
        <v>7618.55</v>
      </c>
      <c r="H108" s="40">
        <f t="shared" si="1"/>
        <v>331.24130434782609</v>
      </c>
      <c r="I108" s="35">
        <v>1165</v>
      </c>
    </row>
    <row r="109" spans="1:9" ht="23.25" customHeight="1" x14ac:dyDescent="0.25">
      <c r="A109" s="58">
        <v>42583</v>
      </c>
      <c r="B109" s="62" t="s">
        <v>7</v>
      </c>
      <c r="C109" s="46" t="s">
        <v>16</v>
      </c>
      <c r="D109" s="36" t="s">
        <v>17</v>
      </c>
      <c r="E109" s="41">
        <v>1939</v>
      </c>
      <c r="F109" s="41">
        <v>102</v>
      </c>
      <c r="G109" s="51">
        <v>178388</v>
      </c>
      <c r="H109" s="40">
        <f t="shared" si="1"/>
        <v>92</v>
      </c>
      <c r="I109" s="41">
        <v>92</v>
      </c>
    </row>
    <row r="110" spans="1:9" ht="23.25" customHeight="1" x14ac:dyDescent="0.25">
      <c r="A110" s="58">
        <v>42583</v>
      </c>
      <c r="B110" s="62" t="s">
        <v>7</v>
      </c>
      <c r="C110" s="46" t="s">
        <v>18</v>
      </c>
      <c r="D110" s="36" t="s">
        <v>19</v>
      </c>
      <c r="E110" s="41">
        <v>1847</v>
      </c>
      <c r="F110" s="41">
        <v>94</v>
      </c>
      <c r="G110" s="51">
        <v>238263</v>
      </c>
      <c r="H110" s="40">
        <f t="shared" si="1"/>
        <v>129</v>
      </c>
      <c r="I110" s="41">
        <v>129</v>
      </c>
    </row>
    <row r="111" spans="1:9" ht="23.25" customHeight="1" x14ac:dyDescent="0.25">
      <c r="A111" s="58">
        <v>42583</v>
      </c>
      <c r="B111" s="62" t="s">
        <v>7</v>
      </c>
      <c r="C111" s="46" t="s">
        <v>20</v>
      </c>
      <c r="D111" s="36" t="s">
        <v>21</v>
      </c>
      <c r="E111" s="41">
        <v>140</v>
      </c>
      <c r="F111" s="41">
        <v>48</v>
      </c>
      <c r="G111" s="51">
        <v>31360</v>
      </c>
      <c r="H111" s="40">
        <f t="shared" si="1"/>
        <v>224</v>
      </c>
      <c r="I111" s="41">
        <v>224</v>
      </c>
    </row>
    <row r="112" spans="1:9" ht="23.25" customHeight="1" x14ac:dyDescent="0.25">
      <c r="A112" s="58">
        <v>42583</v>
      </c>
      <c r="B112" s="62" t="s">
        <v>7</v>
      </c>
      <c r="C112" s="61" t="s">
        <v>22</v>
      </c>
      <c r="D112" s="36" t="s">
        <v>23</v>
      </c>
      <c r="E112" s="46">
        <v>510</v>
      </c>
      <c r="F112" s="59">
        <v>29</v>
      </c>
      <c r="G112" s="60">
        <v>61710</v>
      </c>
      <c r="H112" s="40">
        <f t="shared" si="1"/>
        <v>121</v>
      </c>
      <c r="I112" s="41">
        <v>121</v>
      </c>
    </row>
    <row r="113" spans="1:9" ht="23.25" customHeight="1" x14ac:dyDescent="0.25">
      <c r="A113" s="58">
        <v>42583</v>
      </c>
      <c r="B113" s="63" t="s">
        <v>27</v>
      </c>
      <c r="C113" s="46">
        <v>15030065</v>
      </c>
      <c r="D113" s="44" t="s">
        <v>29</v>
      </c>
      <c r="E113" s="46">
        <v>309</v>
      </c>
      <c r="F113" s="41">
        <v>13</v>
      </c>
      <c r="G113" s="60">
        <v>12360</v>
      </c>
      <c r="H113" s="40">
        <f t="shared" si="1"/>
        <v>40</v>
      </c>
      <c r="I113" s="52">
        <v>40</v>
      </c>
    </row>
    <row r="114" spans="1:9" ht="23.25" customHeight="1" x14ac:dyDescent="0.25">
      <c r="A114" s="58">
        <v>42583</v>
      </c>
      <c r="B114" s="50" t="s">
        <v>30</v>
      </c>
      <c r="C114" s="41">
        <v>15030065</v>
      </c>
      <c r="D114" s="44" t="s">
        <v>29</v>
      </c>
      <c r="E114" s="46">
        <v>748</v>
      </c>
      <c r="F114" s="41">
        <v>39</v>
      </c>
      <c r="G114" s="60">
        <v>29525.83</v>
      </c>
      <c r="H114" s="40">
        <f t="shared" si="1"/>
        <v>39.473034759358292</v>
      </c>
      <c r="I114" s="52">
        <v>40</v>
      </c>
    </row>
    <row r="115" spans="1:9" ht="23.25" customHeight="1" x14ac:dyDescent="0.25">
      <c r="A115" s="58">
        <v>42583</v>
      </c>
      <c r="B115" s="50" t="s">
        <v>31</v>
      </c>
      <c r="C115" s="41">
        <v>15030065</v>
      </c>
      <c r="D115" s="44" t="s">
        <v>29</v>
      </c>
      <c r="E115" s="46">
        <v>2151</v>
      </c>
      <c r="F115" s="59">
        <v>88</v>
      </c>
      <c r="G115" s="60">
        <v>86040</v>
      </c>
      <c r="H115" s="40">
        <f t="shared" si="1"/>
        <v>40</v>
      </c>
      <c r="I115" s="52">
        <v>40</v>
      </c>
    </row>
    <row r="116" spans="1:9" ht="23.25" customHeight="1" x14ac:dyDescent="0.25">
      <c r="A116" s="58">
        <v>42583</v>
      </c>
      <c r="B116" s="50" t="s">
        <v>33</v>
      </c>
      <c r="C116" s="41">
        <v>15030065</v>
      </c>
      <c r="D116" s="44" t="s">
        <v>29</v>
      </c>
      <c r="E116" s="46">
        <v>869</v>
      </c>
      <c r="F116" s="59">
        <v>44</v>
      </c>
      <c r="G116" s="60">
        <v>34760</v>
      </c>
      <c r="H116" s="40">
        <f t="shared" si="1"/>
        <v>40</v>
      </c>
      <c r="I116" s="52">
        <v>40</v>
      </c>
    </row>
    <row r="117" spans="1:9" ht="23.25" customHeight="1" x14ac:dyDescent="0.25">
      <c r="A117" s="58">
        <v>42583</v>
      </c>
      <c r="B117" s="50" t="s">
        <v>36</v>
      </c>
      <c r="C117" s="41">
        <v>15030065</v>
      </c>
      <c r="D117" s="44" t="s">
        <v>29</v>
      </c>
      <c r="E117" s="37">
        <v>419</v>
      </c>
      <c r="F117" s="41">
        <v>19</v>
      </c>
      <c r="G117" s="39">
        <v>16760</v>
      </c>
      <c r="H117" s="40">
        <f t="shared" si="1"/>
        <v>40</v>
      </c>
      <c r="I117" s="52">
        <v>40</v>
      </c>
    </row>
    <row r="118" spans="1:9" ht="23.25" customHeight="1" x14ac:dyDescent="0.25">
      <c r="A118" s="58">
        <v>42614</v>
      </c>
      <c r="B118" s="62" t="s">
        <v>7</v>
      </c>
      <c r="C118" s="46" t="s">
        <v>8</v>
      </c>
      <c r="D118" s="36" t="s">
        <v>9</v>
      </c>
      <c r="E118" s="41">
        <v>52</v>
      </c>
      <c r="F118" s="41">
        <v>5</v>
      </c>
      <c r="G118" s="51">
        <v>12128.86</v>
      </c>
      <c r="H118" s="40">
        <f t="shared" si="1"/>
        <v>233.24730769230771</v>
      </c>
      <c r="I118" s="35">
        <v>2575</v>
      </c>
    </row>
    <row r="119" spans="1:9" ht="23.25" customHeight="1" x14ac:dyDescent="0.25">
      <c r="A119" s="58">
        <v>42614</v>
      </c>
      <c r="B119" s="62" t="s">
        <v>7</v>
      </c>
      <c r="C119" s="46" t="s">
        <v>10</v>
      </c>
      <c r="D119" s="36" t="s">
        <v>11</v>
      </c>
      <c r="E119" s="41">
        <v>108</v>
      </c>
      <c r="F119" s="41">
        <v>9</v>
      </c>
      <c r="G119" s="51">
        <v>30490.32</v>
      </c>
      <c r="H119" s="40">
        <f t="shared" si="1"/>
        <v>282.31777777777779</v>
      </c>
      <c r="I119" s="35">
        <v>3930</v>
      </c>
    </row>
    <row r="120" spans="1:9" ht="23.25" customHeight="1" x14ac:dyDescent="0.25">
      <c r="A120" s="58">
        <v>42614</v>
      </c>
      <c r="B120" s="62" t="s">
        <v>7</v>
      </c>
      <c r="C120" s="46" t="s">
        <v>14</v>
      </c>
      <c r="D120" s="36" t="s">
        <v>15</v>
      </c>
      <c r="E120" s="41">
        <v>1</v>
      </c>
      <c r="F120" s="41">
        <v>1</v>
      </c>
      <c r="G120" s="51">
        <v>930.78</v>
      </c>
      <c r="H120" s="40">
        <f t="shared" si="1"/>
        <v>930.78</v>
      </c>
      <c r="I120" s="35">
        <v>1165</v>
      </c>
    </row>
    <row r="121" spans="1:9" ht="23.25" customHeight="1" x14ac:dyDescent="0.25">
      <c r="A121" s="58">
        <v>42614</v>
      </c>
      <c r="B121" s="62" t="s">
        <v>7</v>
      </c>
      <c r="C121" s="46" t="s">
        <v>16</v>
      </c>
      <c r="D121" s="36" t="s">
        <v>17</v>
      </c>
      <c r="E121" s="41">
        <v>1552</v>
      </c>
      <c r="F121" s="41">
        <v>100</v>
      </c>
      <c r="G121" s="51">
        <v>142784</v>
      </c>
      <c r="H121" s="40">
        <f t="shared" si="1"/>
        <v>92</v>
      </c>
      <c r="I121" s="41">
        <v>92</v>
      </c>
    </row>
    <row r="122" spans="1:9" ht="23.25" customHeight="1" x14ac:dyDescent="0.25">
      <c r="A122" s="58">
        <v>42614</v>
      </c>
      <c r="B122" s="62" t="s">
        <v>7</v>
      </c>
      <c r="C122" s="46" t="s">
        <v>18</v>
      </c>
      <c r="D122" s="36" t="s">
        <v>19</v>
      </c>
      <c r="E122" s="41">
        <v>2100</v>
      </c>
      <c r="F122" s="41">
        <v>95</v>
      </c>
      <c r="G122" s="51">
        <v>270900</v>
      </c>
      <c r="H122" s="40">
        <f t="shared" si="1"/>
        <v>129</v>
      </c>
      <c r="I122" s="41">
        <v>129</v>
      </c>
    </row>
    <row r="123" spans="1:9" ht="23.25" customHeight="1" x14ac:dyDescent="0.25">
      <c r="A123" s="58">
        <v>42614</v>
      </c>
      <c r="B123" s="62" t="s">
        <v>7</v>
      </c>
      <c r="C123" s="46" t="s">
        <v>20</v>
      </c>
      <c r="D123" s="36" t="s">
        <v>21</v>
      </c>
      <c r="E123" s="41">
        <v>133</v>
      </c>
      <c r="F123" s="41">
        <v>45</v>
      </c>
      <c r="G123" s="51">
        <v>29792</v>
      </c>
      <c r="H123" s="40">
        <f t="shared" si="1"/>
        <v>224</v>
      </c>
      <c r="I123" s="41">
        <v>224</v>
      </c>
    </row>
    <row r="124" spans="1:9" ht="23.25" customHeight="1" x14ac:dyDescent="0.25">
      <c r="A124" s="58">
        <v>42614</v>
      </c>
      <c r="B124" s="62" t="s">
        <v>7</v>
      </c>
      <c r="C124" s="61" t="s">
        <v>22</v>
      </c>
      <c r="D124" s="36" t="s">
        <v>23</v>
      </c>
      <c r="E124" s="46">
        <v>418</v>
      </c>
      <c r="F124" s="59">
        <v>18</v>
      </c>
      <c r="G124" s="60">
        <v>50578</v>
      </c>
      <c r="H124" s="40">
        <f t="shared" si="1"/>
        <v>121</v>
      </c>
      <c r="I124" s="41">
        <v>121</v>
      </c>
    </row>
    <row r="125" spans="1:9" s="4" customFormat="1" ht="23.25" customHeight="1" x14ac:dyDescent="0.25">
      <c r="A125" s="58">
        <v>42614</v>
      </c>
      <c r="B125" s="63" t="s">
        <v>27</v>
      </c>
      <c r="C125" s="46">
        <v>15030065</v>
      </c>
      <c r="D125" s="44" t="s">
        <v>29</v>
      </c>
      <c r="E125" s="46">
        <v>300</v>
      </c>
      <c r="F125" s="41">
        <v>17</v>
      </c>
      <c r="G125" s="60">
        <v>12000</v>
      </c>
      <c r="H125" s="40">
        <f t="shared" si="1"/>
        <v>40</v>
      </c>
      <c r="I125" s="52">
        <v>40</v>
      </c>
    </row>
    <row r="126" spans="1:9" s="4" customFormat="1" ht="23.25" customHeight="1" x14ac:dyDescent="0.25">
      <c r="A126" s="58">
        <v>42614</v>
      </c>
      <c r="B126" s="50" t="s">
        <v>30</v>
      </c>
      <c r="C126" s="41">
        <v>15030065</v>
      </c>
      <c r="D126" s="44" t="s">
        <v>29</v>
      </c>
      <c r="E126" s="46">
        <v>656</v>
      </c>
      <c r="F126" s="41">
        <v>37</v>
      </c>
      <c r="G126" s="60">
        <v>25929.51</v>
      </c>
      <c r="H126" s="40">
        <f t="shared" si="1"/>
        <v>39.526692073170729</v>
      </c>
      <c r="I126" s="52">
        <v>40</v>
      </c>
    </row>
    <row r="127" spans="1:9" s="4" customFormat="1" ht="23.25" customHeight="1" x14ac:dyDescent="0.25">
      <c r="A127" s="58">
        <v>42614</v>
      </c>
      <c r="B127" s="50" t="s">
        <v>31</v>
      </c>
      <c r="C127" s="41">
        <v>15030065</v>
      </c>
      <c r="D127" s="44" t="s">
        <v>29</v>
      </c>
      <c r="E127" s="46">
        <v>2214</v>
      </c>
      <c r="F127" s="59">
        <v>87</v>
      </c>
      <c r="G127" s="60">
        <v>88560</v>
      </c>
      <c r="H127" s="40">
        <f t="shared" si="1"/>
        <v>40</v>
      </c>
      <c r="I127" s="52">
        <v>40</v>
      </c>
    </row>
    <row r="128" spans="1:9" s="4" customFormat="1" ht="23.25" customHeight="1" x14ac:dyDescent="0.25">
      <c r="A128" s="45">
        <v>42614</v>
      </c>
      <c r="B128" s="50" t="s">
        <v>33</v>
      </c>
      <c r="C128" s="41">
        <v>15030065</v>
      </c>
      <c r="D128" s="44" t="s">
        <v>29</v>
      </c>
      <c r="E128" s="37">
        <v>826</v>
      </c>
      <c r="F128" s="41">
        <v>36</v>
      </c>
      <c r="G128" s="39">
        <v>33040</v>
      </c>
      <c r="H128" s="40">
        <f t="shared" si="1"/>
        <v>40</v>
      </c>
      <c r="I128" s="52">
        <v>40</v>
      </c>
    </row>
    <row r="129" spans="1:9" s="4" customFormat="1" ht="23.25" customHeight="1" x14ac:dyDescent="0.25">
      <c r="A129" s="58">
        <v>42614</v>
      </c>
      <c r="B129" s="50" t="s">
        <v>36</v>
      </c>
      <c r="C129" s="41">
        <v>15030065</v>
      </c>
      <c r="D129" s="44" t="s">
        <v>29</v>
      </c>
      <c r="E129" s="37">
        <v>267</v>
      </c>
      <c r="F129" s="41">
        <v>17</v>
      </c>
      <c r="G129" s="39">
        <v>10680</v>
      </c>
      <c r="H129" s="40">
        <f t="shared" si="1"/>
        <v>40</v>
      </c>
      <c r="I129" s="52">
        <v>40</v>
      </c>
    </row>
  </sheetData>
  <autoFilter ref="A1:I129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workbookViewId="0">
      <selection activeCell="C9" sqref="C9"/>
    </sheetView>
  </sheetViews>
  <sheetFormatPr defaultRowHeight="9" x14ac:dyDescent="0.25"/>
  <cols>
    <col min="1" max="1" width="13.85546875" style="21" customWidth="1"/>
    <col min="2" max="3" width="10.28515625" style="21" customWidth="1"/>
    <col min="4" max="4" width="10.42578125" style="21" customWidth="1"/>
    <col min="5" max="6" width="9.7109375" style="21" customWidth="1"/>
    <col min="7" max="7" width="11.42578125" style="21" customWidth="1"/>
    <col min="8" max="9" width="9.85546875" style="21" customWidth="1"/>
    <col min="10" max="10" width="11.140625" style="21" customWidth="1"/>
    <col min="11" max="12" width="9.7109375" style="21" customWidth="1"/>
    <col min="13" max="13" width="11.140625" style="21" customWidth="1"/>
    <col min="14" max="15" width="9.5703125" style="21" bestFit="1" customWidth="1"/>
    <col min="16" max="16" width="10.7109375" style="21" customWidth="1"/>
    <col min="17" max="18" width="9.5703125" style="21" bestFit="1" customWidth="1"/>
    <col min="19" max="19" width="9.7109375" style="21" customWidth="1"/>
    <col min="20" max="21" width="9.5703125" style="21" bestFit="1" customWidth="1"/>
    <col min="22" max="22" width="10.42578125" style="21" customWidth="1"/>
    <col min="23" max="24" width="9.5703125" style="21" bestFit="1" customWidth="1"/>
    <col min="25" max="25" width="10.140625" style="21" bestFit="1" customWidth="1"/>
    <col min="26" max="27" width="9.5703125" style="21" bestFit="1" customWidth="1"/>
    <col min="28" max="28" width="10.140625" style="21" bestFit="1" customWidth="1"/>
    <col min="29" max="30" width="9.5703125" style="23" bestFit="1" customWidth="1"/>
    <col min="31" max="31" width="10.140625" style="23" bestFit="1" customWidth="1"/>
    <col min="32" max="16384" width="9.140625" style="21"/>
  </cols>
  <sheetData>
    <row r="1" spans="1:31" s="6" customFormat="1" ht="32.25" customHeight="1" x14ac:dyDescent="0.25">
      <c r="A1" s="78" t="s">
        <v>38</v>
      </c>
      <c r="B1" s="75">
        <v>42339</v>
      </c>
      <c r="C1" s="76"/>
      <c r="D1" s="77"/>
      <c r="E1" s="75">
        <v>42370</v>
      </c>
      <c r="F1" s="76"/>
      <c r="G1" s="77"/>
      <c r="H1" s="75">
        <v>42401</v>
      </c>
      <c r="I1" s="76"/>
      <c r="J1" s="77"/>
      <c r="K1" s="75">
        <v>42430</v>
      </c>
      <c r="L1" s="76"/>
      <c r="M1" s="77"/>
      <c r="N1" s="75">
        <v>42461</v>
      </c>
      <c r="O1" s="76"/>
      <c r="P1" s="77"/>
      <c r="Q1" s="75">
        <v>42491</v>
      </c>
      <c r="R1" s="76"/>
      <c r="S1" s="77"/>
      <c r="T1" s="75">
        <v>42522</v>
      </c>
      <c r="U1" s="76"/>
      <c r="V1" s="77"/>
      <c r="W1" s="75">
        <v>42552</v>
      </c>
      <c r="X1" s="76"/>
      <c r="Y1" s="77"/>
      <c r="Z1" s="75">
        <v>42583</v>
      </c>
      <c r="AA1" s="76"/>
      <c r="AB1" s="77"/>
      <c r="AC1" s="75">
        <v>42614</v>
      </c>
      <c r="AD1" s="76"/>
      <c r="AE1" s="77"/>
    </row>
    <row r="2" spans="1:31" s="6" customFormat="1" ht="32.25" customHeight="1" x14ac:dyDescent="0.25">
      <c r="A2" s="78"/>
      <c r="B2" s="29" t="s">
        <v>34</v>
      </c>
      <c r="C2" s="29" t="s">
        <v>35</v>
      </c>
      <c r="D2" s="29" t="s">
        <v>5</v>
      </c>
      <c r="E2" s="29" t="s">
        <v>34</v>
      </c>
      <c r="F2" s="29" t="s">
        <v>35</v>
      </c>
      <c r="G2" s="29" t="s">
        <v>5</v>
      </c>
      <c r="H2" s="29" t="s">
        <v>34</v>
      </c>
      <c r="I2" s="29" t="s">
        <v>35</v>
      </c>
      <c r="J2" s="29" t="s">
        <v>5</v>
      </c>
      <c r="K2" s="29" t="s">
        <v>34</v>
      </c>
      <c r="L2" s="29" t="s">
        <v>35</v>
      </c>
      <c r="M2" s="29" t="s">
        <v>5</v>
      </c>
      <c r="N2" s="29" t="s">
        <v>34</v>
      </c>
      <c r="O2" s="29" t="s">
        <v>35</v>
      </c>
      <c r="P2" s="29" t="s">
        <v>5</v>
      </c>
      <c r="Q2" s="29" t="s">
        <v>34</v>
      </c>
      <c r="R2" s="29" t="s">
        <v>35</v>
      </c>
      <c r="S2" s="29" t="s">
        <v>5</v>
      </c>
      <c r="T2" s="29" t="s">
        <v>34</v>
      </c>
      <c r="U2" s="29" t="s">
        <v>35</v>
      </c>
      <c r="V2" s="29" t="s">
        <v>5</v>
      </c>
      <c r="W2" s="29" t="s">
        <v>34</v>
      </c>
      <c r="X2" s="29" t="s">
        <v>35</v>
      </c>
      <c r="Y2" s="29" t="s">
        <v>5</v>
      </c>
      <c r="Z2" s="29" t="s">
        <v>34</v>
      </c>
      <c r="AA2" s="29" t="s">
        <v>35</v>
      </c>
      <c r="AB2" s="29" t="s">
        <v>5</v>
      </c>
      <c r="AC2" s="29" t="s">
        <v>34</v>
      </c>
      <c r="AD2" s="29" t="s">
        <v>35</v>
      </c>
      <c r="AE2" s="29" t="s">
        <v>5</v>
      </c>
    </row>
    <row r="3" spans="1:31" s="13" customFormat="1" ht="72.75" customHeight="1" x14ac:dyDescent="0.25">
      <c r="A3" s="7" t="s">
        <v>7</v>
      </c>
      <c r="B3" s="8">
        <v>4910</v>
      </c>
      <c r="C3" s="9">
        <v>303</v>
      </c>
      <c r="D3" s="10">
        <v>601797.21</v>
      </c>
      <c r="E3" s="9">
        <v>4914</v>
      </c>
      <c r="F3" s="9">
        <v>274</v>
      </c>
      <c r="G3" s="10">
        <v>593433.30000000005</v>
      </c>
      <c r="H3" s="9">
        <v>5155</v>
      </c>
      <c r="I3" s="9">
        <v>330</v>
      </c>
      <c r="J3" s="10">
        <v>634929.36</v>
      </c>
      <c r="K3" s="9">
        <v>5472</v>
      </c>
      <c r="L3" s="9">
        <v>306</v>
      </c>
      <c r="M3" s="10">
        <v>662917.75</v>
      </c>
      <c r="N3" s="11">
        <v>5266</v>
      </c>
      <c r="O3" s="11">
        <v>336</v>
      </c>
      <c r="P3" s="12">
        <v>645855.38</v>
      </c>
      <c r="Q3" s="11">
        <v>5209</v>
      </c>
      <c r="R3" s="11">
        <v>306</v>
      </c>
      <c r="S3" s="12">
        <v>632817.22</v>
      </c>
      <c r="T3" s="11">
        <v>4994</v>
      </c>
      <c r="U3" s="11">
        <v>338</v>
      </c>
      <c r="V3" s="12">
        <v>627353.86</v>
      </c>
      <c r="W3" s="11">
        <v>4835</v>
      </c>
      <c r="X3" s="11">
        <v>298</v>
      </c>
      <c r="Y3" s="12">
        <v>583372.75</v>
      </c>
      <c r="Z3" s="11">
        <v>4620</v>
      </c>
      <c r="AA3" s="11">
        <v>296</v>
      </c>
      <c r="AB3" s="12">
        <v>560967.93999999994</v>
      </c>
      <c r="AC3" s="11">
        <v>4364</v>
      </c>
      <c r="AD3" s="11">
        <v>273</v>
      </c>
      <c r="AE3" s="12">
        <v>537603.96</v>
      </c>
    </row>
    <row r="4" spans="1:31" s="6" customFormat="1" ht="48.75" customHeight="1" x14ac:dyDescent="0.25">
      <c r="A4" s="7" t="s">
        <v>27</v>
      </c>
      <c r="B4" s="8">
        <v>303</v>
      </c>
      <c r="C4" s="14">
        <v>14</v>
      </c>
      <c r="D4" s="15">
        <v>12120</v>
      </c>
      <c r="E4" s="8">
        <v>284</v>
      </c>
      <c r="F4" s="16">
        <v>13</v>
      </c>
      <c r="G4" s="15">
        <v>11360</v>
      </c>
      <c r="H4" s="8">
        <v>262</v>
      </c>
      <c r="I4" s="16">
        <v>15</v>
      </c>
      <c r="J4" s="15">
        <v>10480</v>
      </c>
      <c r="K4" s="16">
        <v>303</v>
      </c>
      <c r="L4" s="16">
        <v>14</v>
      </c>
      <c r="M4" s="17">
        <v>12120</v>
      </c>
      <c r="N4" s="18">
        <v>279</v>
      </c>
      <c r="O4" s="9">
        <v>14</v>
      </c>
      <c r="P4" s="19">
        <v>11160</v>
      </c>
      <c r="Q4" s="18">
        <v>296</v>
      </c>
      <c r="R4" s="9">
        <v>16</v>
      </c>
      <c r="S4" s="19">
        <v>11840</v>
      </c>
      <c r="T4" s="18">
        <v>294</v>
      </c>
      <c r="U4" s="9">
        <v>15</v>
      </c>
      <c r="V4" s="19">
        <v>11760</v>
      </c>
      <c r="W4" s="18">
        <v>310</v>
      </c>
      <c r="X4" s="9">
        <v>18</v>
      </c>
      <c r="Y4" s="19">
        <v>12400</v>
      </c>
      <c r="Z4" s="18">
        <v>309</v>
      </c>
      <c r="AA4" s="9">
        <v>13</v>
      </c>
      <c r="AB4" s="19">
        <v>12360</v>
      </c>
      <c r="AC4" s="11">
        <v>300</v>
      </c>
      <c r="AD4" s="9">
        <v>17</v>
      </c>
      <c r="AE4" s="12">
        <v>12000</v>
      </c>
    </row>
    <row r="5" spans="1:31" s="6" customFormat="1" ht="50.25" customHeight="1" x14ac:dyDescent="0.25">
      <c r="A5" s="7" t="s">
        <v>30</v>
      </c>
      <c r="B5" s="8">
        <v>676</v>
      </c>
      <c r="C5" s="16">
        <v>36</v>
      </c>
      <c r="D5" s="15">
        <v>26788.27</v>
      </c>
      <c r="E5" s="8">
        <v>631</v>
      </c>
      <c r="F5" s="16">
        <v>32</v>
      </c>
      <c r="G5" s="15">
        <v>25061.65</v>
      </c>
      <c r="H5" s="8">
        <v>544</v>
      </c>
      <c r="I5" s="16">
        <v>31</v>
      </c>
      <c r="J5" s="15">
        <v>21600.62</v>
      </c>
      <c r="K5" s="16">
        <v>635</v>
      </c>
      <c r="L5" s="16">
        <v>35</v>
      </c>
      <c r="M5" s="17">
        <v>25215.48</v>
      </c>
      <c r="N5" s="18">
        <v>696</v>
      </c>
      <c r="O5" s="20">
        <v>38</v>
      </c>
      <c r="P5" s="19">
        <v>27361.759999999998</v>
      </c>
      <c r="Q5" s="18">
        <v>618</v>
      </c>
      <c r="R5" s="9">
        <v>29</v>
      </c>
      <c r="S5" s="19">
        <v>24251.69</v>
      </c>
      <c r="T5" s="18">
        <v>625</v>
      </c>
      <c r="U5" s="9">
        <v>39</v>
      </c>
      <c r="V5" s="19">
        <v>24703.84</v>
      </c>
      <c r="W5" s="18">
        <v>724</v>
      </c>
      <c r="X5" s="9">
        <v>39</v>
      </c>
      <c r="Y5" s="19">
        <v>28748.95</v>
      </c>
      <c r="Z5" s="18">
        <v>748</v>
      </c>
      <c r="AA5" s="9">
        <v>39</v>
      </c>
      <c r="AB5" s="19">
        <v>29525.83</v>
      </c>
      <c r="AC5" s="11">
        <v>656</v>
      </c>
      <c r="AD5" s="9">
        <v>37</v>
      </c>
      <c r="AE5" s="12">
        <v>25929.51</v>
      </c>
    </row>
    <row r="6" spans="1:31" s="6" customFormat="1" ht="61.5" customHeight="1" x14ac:dyDescent="0.25">
      <c r="A6" s="7" t="s">
        <v>31</v>
      </c>
      <c r="B6" s="8">
        <v>1720</v>
      </c>
      <c r="C6" s="16">
        <v>65</v>
      </c>
      <c r="D6" s="15">
        <v>68800</v>
      </c>
      <c r="E6" s="8">
        <v>1540</v>
      </c>
      <c r="F6" s="16">
        <v>64</v>
      </c>
      <c r="G6" s="15">
        <v>61600</v>
      </c>
      <c r="H6" s="8">
        <v>1567</v>
      </c>
      <c r="I6" s="16">
        <v>73</v>
      </c>
      <c r="J6" s="15">
        <v>62680</v>
      </c>
      <c r="K6" s="16">
        <v>1800</v>
      </c>
      <c r="L6" s="16">
        <v>75</v>
      </c>
      <c r="M6" s="17">
        <v>72000</v>
      </c>
      <c r="N6" s="18">
        <v>2010</v>
      </c>
      <c r="O6" s="20">
        <v>84</v>
      </c>
      <c r="P6" s="19">
        <v>80400</v>
      </c>
      <c r="Q6" s="18">
        <v>2011</v>
      </c>
      <c r="R6" s="20">
        <v>78</v>
      </c>
      <c r="S6" s="19">
        <v>80440</v>
      </c>
      <c r="T6" s="18">
        <v>1877</v>
      </c>
      <c r="U6" s="20">
        <v>84</v>
      </c>
      <c r="V6" s="19">
        <v>75080</v>
      </c>
      <c r="W6" s="18">
        <v>2044</v>
      </c>
      <c r="X6" s="20">
        <v>91</v>
      </c>
      <c r="Y6" s="19">
        <v>81760</v>
      </c>
      <c r="Z6" s="18">
        <v>2151</v>
      </c>
      <c r="AA6" s="20">
        <v>88</v>
      </c>
      <c r="AB6" s="19">
        <v>86040</v>
      </c>
      <c r="AC6" s="11">
        <v>2214</v>
      </c>
      <c r="AD6" s="22">
        <v>87</v>
      </c>
      <c r="AE6" s="12">
        <v>88560</v>
      </c>
    </row>
    <row r="7" spans="1:31" s="6" customFormat="1" ht="77.25" customHeight="1" x14ac:dyDescent="0.25">
      <c r="A7" s="7" t="s">
        <v>32</v>
      </c>
      <c r="B7" s="8">
        <v>405</v>
      </c>
      <c r="C7" s="16">
        <v>19</v>
      </c>
      <c r="D7" s="15">
        <v>16200</v>
      </c>
      <c r="E7" s="8">
        <v>390</v>
      </c>
      <c r="F7" s="16">
        <v>21</v>
      </c>
      <c r="G7" s="15">
        <v>15600</v>
      </c>
      <c r="H7" s="8">
        <v>347</v>
      </c>
      <c r="I7" s="16">
        <v>22</v>
      </c>
      <c r="J7" s="15">
        <v>13880</v>
      </c>
      <c r="K7" s="16">
        <v>491</v>
      </c>
      <c r="L7" s="16">
        <v>23</v>
      </c>
      <c r="M7" s="17">
        <v>19640</v>
      </c>
      <c r="N7" s="8">
        <v>435</v>
      </c>
      <c r="O7" s="9">
        <v>24</v>
      </c>
      <c r="P7" s="15">
        <v>17400</v>
      </c>
      <c r="Q7" s="8">
        <v>445</v>
      </c>
      <c r="R7" s="9">
        <v>21</v>
      </c>
      <c r="S7" s="15">
        <v>17800</v>
      </c>
      <c r="T7" s="8">
        <v>418</v>
      </c>
      <c r="U7" s="9">
        <v>26</v>
      </c>
      <c r="V7" s="15">
        <v>16720</v>
      </c>
      <c r="W7" s="8">
        <v>492</v>
      </c>
      <c r="X7" s="9">
        <v>25</v>
      </c>
      <c r="Y7" s="15">
        <v>19680</v>
      </c>
      <c r="Z7" s="8">
        <v>419</v>
      </c>
      <c r="AA7" s="9">
        <v>19</v>
      </c>
      <c r="AB7" s="15">
        <v>16760</v>
      </c>
      <c r="AC7" s="8">
        <v>267</v>
      </c>
      <c r="AD7" s="9">
        <v>17</v>
      </c>
      <c r="AE7" s="15">
        <v>10680</v>
      </c>
    </row>
    <row r="8" spans="1:31" s="6" customFormat="1" ht="68.25" customHeight="1" x14ac:dyDescent="0.25">
      <c r="A8" s="7" t="s">
        <v>33</v>
      </c>
      <c r="B8" s="8">
        <v>928</v>
      </c>
      <c r="C8" s="16">
        <v>43</v>
      </c>
      <c r="D8" s="15">
        <v>37120</v>
      </c>
      <c r="E8" s="8">
        <v>677</v>
      </c>
      <c r="F8" s="16">
        <v>36</v>
      </c>
      <c r="G8" s="15">
        <v>27080</v>
      </c>
      <c r="H8" s="8">
        <v>732</v>
      </c>
      <c r="I8" s="16">
        <v>44</v>
      </c>
      <c r="J8" s="15">
        <v>29280</v>
      </c>
      <c r="K8" s="16">
        <v>1277</v>
      </c>
      <c r="L8" s="16">
        <v>61</v>
      </c>
      <c r="M8" s="17">
        <v>51080</v>
      </c>
      <c r="N8" s="18">
        <v>1259</v>
      </c>
      <c r="O8" s="20">
        <v>66</v>
      </c>
      <c r="P8" s="19">
        <v>50360</v>
      </c>
      <c r="Q8" s="18">
        <v>1144</v>
      </c>
      <c r="R8" s="20">
        <v>59</v>
      </c>
      <c r="S8" s="19">
        <v>45760</v>
      </c>
      <c r="T8" s="18">
        <v>1039</v>
      </c>
      <c r="U8" s="20">
        <v>54</v>
      </c>
      <c r="V8" s="19">
        <v>41560</v>
      </c>
      <c r="W8" s="18">
        <v>888</v>
      </c>
      <c r="X8" s="20">
        <v>47</v>
      </c>
      <c r="Y8" s="19">
        <v>35520</v>
      </c>
      <c r="Z8" s="18">
        <v>869</v>
      </c>
      <c r="AA8" s="20">
        <v>44</v>
      </c>
      <c r="AB8" s="19">
        <v>34760</v>
      </c>
      <c r="AC8" s="8">
        <v>826</v>
      </c>
      <c r="AD8" s="9">
        <v>36</v>
      </c>
      <c r="AE8" s="15">
        <v>33040</v>
      </c>
    </row>
    <row r="9" spans="1:31" ht="50.25" customHeight="1" x14ac:dyDescent="0.25">
      <c r="A9" s="30" t="s">
        <v>37</v>
      </c>
      <c r="B9" s="33">
        <f t="shared" ref="B9:AE9" si="0">SUM(B3:B8)</f>
        <v>8942</v>
      </c>
      <c r="C9" s="65">
        <f t="shared" si="0"/>
        <v>480</v>
      </c>
      <c r="D9" s="31">
        <f t="shared" si="0"/>
        <v>762825.48</v>
      </c>
      <c r="E9" s="32">
        <f t="shared" si="0"/>
        <v>8436</v>
      </c>
      <c r="F9" s="65">
        <f t="shared" si="0"/>
        <v>440</v>
      </c>
      <c r="G9" s="31">
        <f t="shared" si="0"/>
        <v>734134.95000000007</v>
      </c>
      <c r="H9" s="32">
        <f t="shared" si="0"/>
        <v>8607</v>
      </c>
      <c r="I9" s="65">
        <f t="shared" si="0"/>
        <v>515</v>
      </c>
      <c r="J9" s="31">
        <f t="shared" si="0"/>
        <v>772849.98</v>
      </c>
      <c r="K9" s="32">
        <f t="shared" si="0"/>
        <v>9978</v>
      </c>
      <c r="L9" s="65">
        <f t="shared" si="0"/>
        <v>514</v>
      </c>
      <c r="M9" s="31">
        <f t="shared" si="0"/>
        <v>842973.23</v>
      </c>
      <c r="N9" s="32">
        <f t="shared" si="0"/>
        <v>9945</v>
      </c>
      <c r="O9" s="65">
        <f t="shared" si="0"/>
        <v>562</v>
      </c>
      <c r="P9" s="31">
        <f t="shared" si="0"/>
        <v>832537.14</v>
      </c>
      <c r="Q9" s="32">
        <f t="shared" si="0"/>
        <v>9723</v>
      </c>
      <c r="R9" s="65">
        <f t="shared" si="0"/>
        <v>509</v>
      </c>
      <c r="S9" s="31">
        <f t="shared" si="0"/>
        <v>812908.90999999992</v>
      </c>
      <c r="T9" s="32">
        <f t="shared" si="0"/>
        <v>9247</v>
      </c>
      <c r="U9" s="65">
        <f t="shared" si="0"/>
        <v>556</v>
      </c>
      <c r="V9" s="31">
        <f t="shared" si="0"/>
        <v>797177.7</v>
      </c>
      <c r="W9" s="32">
        <f t="shared" si="0"/>
        <v>9293</v>
      </c>
      <c r="X9" s="65">
        <f t="shared" si="0"/>
        <v>518</v>
      </c>
      <c r="Y9" s="31">
        <f t="shared" si="0"/>
        <v>761481.7</v>
      </c>
      <c r="Z9" s="32">
        <f t="shared" si="0"/>
        <v>9116</v>
      </c>
      <c r="AA9" s="65">
        <f t="shared" si="0"/>
        <v>499</v>
      </c>
      <c r="AB9" s="31">
        <f t="shared" si="0"/>
        <v>740413.7699999999</v>
      </c>
      <c r="AC9" s="32">
        <f t="shared" si="0"/>
        <v>8627</v>
      </c>
      <c r="AD9" s="65">
        <f t="shared" si="0"/>
        <v>467</v>
      </c>
      <c r="AE9" s="31">
        <f t="shared" si="0"/>
        <v>707813.47</v>
      </c>
    </row>
    <row r="28" spans="20:20" x14ac:dyDescent="0.25">
      <c r="T28" s="66"/>
    </row>
  </sheetData>
  <mergeCells count="11">
    <mergeCell ref="AC1:AE1"/>
    <mergeCell ref="N1:P1"/>
    <mergeCell ref="Q1:S1"/>
    <mergeCell ref="T1:V1"/>
    <mergeCell ref="W1:Y1"/>
    <mergeCell ref="Z1:AB1"/>
    <mergeCell ref="B1:D1"/>
    <mergeCell ref="E1:G1"/>
    <mergeCell ref="H1:J1"/>
    <mergeCell ref="K1:M1"/>
    <mergeCell ref="A1:A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workbookViewId="0">
      <selection activeCell="D20" sqref="D20"/>
    </sheetView>
  </sheetViews>
  <sheetFormatPr defaultRowHeight="15" x14ac:dyDescent="0.25"/>
  <cols>
    <col min="4" max="4" width="41" customWidth="1"/>
    <col min="5" max="5" width="11.5703125" hidden="1" customWidth="1"/>
    <col min="7" max="7" width="10.7109375" customWidth="1"/>
  </cols>
  <sheetData>
    <row r="3" spans="3:7" ht="30" customHeight="1" x14ac:dyDescent="0.25">
      <c r="C3" s="67"/>
      <c r="D3" s="67"/>
      <c r="E3" s="69" t="s">
        <v>42</v>
      </c>
      <c r="F3" s="68" t="s">
        <v>35</v>
      </c>
      <c r="G3" s="69" t="s">
        <v>41</v>
      </c>
    </row>
    <row r="4" spans="3:7" ht="25.5" x14ac:dyDescent="0.25">
      <c r="C4" s="46">
        <v>15030062</v>
      </c>
      <c r="D4" s="36" t="s">
        <v>26</v>
      </c>
      <c r="E4" s="35">
        <v>745</v>
      </c>
      <c r="F4" s="70">
        <v>3</v>
      </c>
      <c r="G4" s="70">
        <v>5</v>
      </c>
    </row>
    <row r="5" spans="3:7" ht="25.5" x14ac:dyDescent="0.25">
      <c r="C5" s="35" t="s">
        <v>8</v>
      </c>
      <c r="D5" s="36" t="s">
        <v>9</v>
      </c>
      <c r="E5" s="35">
        <v>2575</v>
      </c>
      <c r="F5" s="70">
        <v>68</v>
      </c>
      <c r="G5" s="70">
        <v>72.5</v>
      </c>
    </row>
    <row r="6" spans="3:7" x14ac:dyDescent="0.25">
      <c r="C6" s="35" t="s">
        <v>24</v>
      </c>
      <c r="D6" s="36" t="s">
        <v>25</v>
      </c>
      <c r="E6" s="35">
        <v>1210</v>
      </c>
      <c r="F6" s="70">
        <v>6</v>
      </c>
      <c r="G6" s="70">
        <v>7.25</v>
      </c>
    </row>
    <row r="7" spans="3:7" ht="25.5" x14ac:dyDescent="0.25">
      <c r="C7" s="35" t="s">
        <v>10</v>
      </c>
      <c r="D7" s="36" t="s">
        <v>11</v>
      </c>
      <c r="E7" s="35">
        <v>3930</v>
      </c>
      <c r="F7" s="70">
        <v>77</v>
      </c>
      <c r="G7" s="70">
        <v>94.1</v>
      </c>
    </row>
    <row r="8" spans="3:7" ht="25.5" x14ac:dyDescent="0.25">
      <c r="C8" s="35" t="s">
        <v>12</v>
      </c>
      <c r="D8" s="36" t="s">
        <v>13</v>
      </c>
      <c r="E8" s="35">
        <v>2080</v>
      </c>
      <c r="F8" s="71">
        <v>2</v>
      </c>
      <c r="G8" s="71">
        <v>20</v>
      </c>
    </row>
    <row r="9" spans="3:7" x14ac:dyDescent="0.25">
      <c r="C9" s="35" t="s">
        <v>14</v>
      </c>
      <c r="D9" s="36" t="s">
        <v>15</v>
      </c>
      <c r="E9" s="35">
        <v>1165</v>
      </c>
      <c r="F9" s="71">
        <v>41</v>
      </c>
      <c r="G9" s="71">
        <v>14.6</v>
      </c>
    </row>
    <row r="10" spans="3:7" ht="25.5" x14ac:dyDescent="0.25">
      <c r="C10" s="35" t="s">
        <v>16</v>
      </c>
      <c r="D10" s="36" t="s">
        <v>17</v>
      </c>
      <c r="E10" s="35">
        <v>92</v>
      </c>
      <c r="F10" s="71">
        <v>1082</v>
      </c>
      <c r="G10" s="71">
        <v>1865.6</v>
      </c>
    </row>
    <row r="11" spans="3:7" ht="25.5" x14ac:dyDescent="0.25">
      <c r="C11" s="35" t="s">
        <v>18</v>
      </c>
      <c r="D11" s="36" t="s">
        <v>19</v>
      </c>
      <c r="E11" s="35">
        <v>129</v>
      </c>
      <c r="F11" s="71">
        <v>1096</v>
      </c>
      <c r="G11" s="71">
        <v>2366.5</v>
      </c>
    </row>
    <row r="12" spans="3:7" ht="25.5" x14ac:dyDescent="0.25">
      <c r="C12" s="35" t="s">
        <v>28</v>
      </c>
      <c r="D12" s="44" t="s">
        <v>29</v>
      </c>
      <c r="E12" s="35">
        <v>40</v>
      </c>
      <c r="F12" s="71">
        <v>2000</v>
      </c>
      <c r="G12" s="71">
        <v>843.5</v>
      </c>
    </row>
    <row r="13" spans="3:7" ht="38.25" x14ac:dyDescent="0.25">
      <c r="C13" s="35" t="s">
        <v>20</v>
      </c>
      <c r="D13" s="36" t="s">
        <v>21</v>
      </c>
      <c r="E13" s="35">
        <v>224</v>
      </c>
      <c r="F13" s="71">
        <v>494</v>
      </c>
      <c r="G13" s="71">
        <v>151.5</v>
      </c>
    </row>
    <row r="14" spans="3:7" ht="25.5" x14ac:dyDescent="0.25">
      <c r="C14" s="35" t="s">
        <v>22</v>
      </c>
      <c r="D14" s="36" t="s">
        <v>23</v>
      </c>
      <c r="E14" s="35">
        <v>121</v>
      </c>
      <c r="F14" s="71">
        <v>191</v>
      </c>
      <c r="G14" s="71">
        <v>402.7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15"/>
  <sheetViews>
    <sheetView workbookViewId="0">
      <selection activeCell="B12" sqref="B12"/>
    </sheetView>
  </sheetViews>
  <sheetFormatPr defaultRowHeight="15" x14ac:dyDescent="0.25"/>
  <cols>
    <col min="2" max="2" width="18.28515625" customWidth="1"/>
    <col min="4" max="4" width="23.5703125" customWidth="1"/>
    <col min="5" max="5" width="13.42578125" style="74" bestFit="1" customWidth="1"/>
    <col min="6" max="6" width="13.42578125" style="74" customWidth="1"/>
    <col min="7" max="7" width="10.85546875" customWidth="1"/>
    <col min="9" max="9" width="10.42578125" customWidth="1"/>
    <col min="11" max="11" width="10.42578125" customWidth="1"/>
    <col min="13" max="13" width="10.42578125" customWidth="1"/>
    <col min="15" max="15" width="10.42578125" customWidth="1"/>
    <col min="17" max="17" width="10.42578125" customWidth="1"/>
    <col min="19" max="19" width="10.42578125" customWidth="1"/>
    <col min="21" max="21" width="10.42578125" customWidth="1"/>
    <col min="23" max="23" width="10.42578125" customWidth="1"/>
    <col min="25" max="25" width="10.42578125" customWidth="1"/>
  </cols>
  <sheetData>
    <row r="4" spans="2:26" x14ac:dyDescent="0.25">
      <c r="G4" s="79">
        <v>42339</v>
      </c>
      <c r="H4" s="79"/>
      <c r="I4" s="79">
        <v>42370</v>
      </c>
      <c r="J4" s="79"/>
      <c r="K4" s="79">
        <v>42401</v>
      </c>
      <c r="L4" s="79"/>
      <c r="M4" s="79">
        <v>42430</v>
      </c>
      <c r="N4" s="79"/>
      <c r="O4" s="79">
        <v>42461</v>
      </c>
      <c r="P4" s="79"/>
      <c r="Q4" s="79">
        <v>42491</v>
      </c>
      <c r="R4" s="79"/>
      <c r="S4" s="79">
        <v>42522</v>
      </c>
      <c r="T4" s="79"/>
      <c r="U4" s="79">
        <v>42552</v>
      </c>
      <c r="V4" s="79"/>
      <c r="W4" s="79">
        <v>42583</v>
      </c>
      <c r="X4" s="79"/>
      <c r="Y4" s="79">
        <v>42614</v>
      </c>
      <c r="Z4" s="79"/>
    </row>
    <row r="5" spans="2:26" ht="25.5" x14ac:dyDescent="0.25">
      <c r="E5" s="34" t="s">
        <v>43</v>
      </c>
      <c r="F5" s="34" t="s">
        <v>44</v>
      </c>
      <c r="G5" s="34" t="s">
        <v>34</v>
      </c>
      <c r="H5" s="34" t="s">
        <v>35</v>
      </c>
      <c r="I5" s="34" t="s">
        <v>34</v>
      </c>
      <c r="J5" s="34" t="s">
        <v>35</v>
      </c>
      <c r="K5" s="34" t="s">
        <v>34</v>
      </c>
      <c r="L5" s="34" t="s">
        <v>35</v>
      </c>
      <c r="M5" s="34" t="s">
        <v>34</v>
      </c>
      <c r="N5" s="34" t="s">
        <v>35</v>
      </c>
      <c r="O5" s="34" t="s">
        <v>34</v>
      </c>
      <c r="P5" s="34" t="s">
        <v>35</v>
      </c>
      <c r="Q5" s="34" t="s">
        <v>34</v>
      </c>
      <c r="R5" s="34" t="s">
        <v>35</v>
      </c>
      <c r="S5" s="34" t="s">
        <v>34</v>
      </c>
      <c r="T5" s="34" t="s">
        <v>35</v>
      </c>
      <c r="U5" s="34" t="s">
        <v>34</v>
      </c>
      <c r="V5" s="34" t="s">
        <v>35</v>
      </c>
      <c r="W5" s="34" t="s">
        <v>34</v>
      </c>
      <c r="X5" s="34" t="s">
        <v>35</v>
      </c>
      <c r="Y5" s="34" t="s">
        <v>34</v>
      </c>
      <c r="Z5" s="34" t="s">
        <v>35</v>
      </c>
    </row>
    <row r="6" spans="2:26" ht="51" x14ac:dyDescent="0.25">
      <c r="B6" s="36" t="s">
        <v>7</v>
      </c>
      <c r="C6" s="35" t="s">
        <v>8</v>
      </c>
      <c r="D6" s="36" t="s">
        <v>9</v>
      </c>
      <c r="E6" s="37">
        <f>H6+J6+L6+N6+P6+R6+T6+V6+X6+Z6</f>
        <v>68</v>
      </c>
      <c r="F6" s="37">
        <f>G6+I6+K6+M6+O6+Q6+S6+U6+W6+Y6</f>
        <v>725</v>
      </c>
      <c r="G6" s="37">
        <v>48</v>
      </c>
      <c r="H6" s="38">
        <v>4</v>
      </c>
      <c r="I6" s="37">
        <v>36</v>
      </c>
      <c r="J6" s="38">
        <v>3</v>
      </c>
      <c r="K6" s="37">
        <v>95</v>
      </c>
      <c r="L6" s="38">
        <v>8</v>
      </c>
      <c r="M6" s="41">
        <v>47</v>
      </c>
      <c r="N6" s="41">
        <v>4</v>
      </c>
      <c r="O6" s="41">
        <v>112</v>
      </c>
      <c r="P6" s="41">
        <v>11</v>
      </c>
      <c r="Q6" s="41">
        <v>71</v>
      </c>
      <c r="R6" s="41">
        <v>6</v>
      </c>
      <c r="S6" s="41">
        <v>83</v>
      </c>
      <c r="T6" s="41">
        <v>9</v>
      </c>
      <c r="U6" s="41">
        <v>114</v>
      </c>
      <c r="V6" s="41">
        <v>11</v>
      </c>
      <c r="W6" s="41">
        <v>67</v>
      </c>
      <c r="X6" s="41">
        <v>7</v>
      </c>
      <c r="Y6" s="41">
        <v>52</v>
      </c>
      <c r="Z6" s="41">
        <v>5</v>
      </c>
    </row>
    <row r="7" spans="2:26" ht="25.5" x14ac:dyDescent="0.25">
      <c r="B7" s="73"/>
      <c r="C7" s="35" t="s">
        <v>24</v>
      </c>
      <c r="D7" s="36" t="s">
        <v>25</v>
      </c>
      <c r="E7" s="37">
        <f t="shared" ref="E7:E15" si="0">H7+J7+L7+N7+P7+R7+T7+V7+X7+Z7</f>
        <v>6</v>
      </c>
      <c r="F7" s="37">
        <f t="shared" ref="F7:F15" si="1">G7+I7+K7+M7+O7+Q7+S7+U7+W7+Y7</f>
        <v>29</v>
      </c>
      <c r="G7" s="67"/>
      <c r="H7" s="67"/>
      <c r="I7" s="37"/>
      <c r="J7" s="38"/>
      <c r="K7" s="37">
        <v>6</v>
      </c>
      <c r="L7" s="38">
        <v>1</v>
      </c>
      <c r="M7" s="41">
        <v>11</v>
      </c>
      <c r="N7" s="41">
        <v>2</v>
      </c>
      <c r="O7" s="41"/>
      <c r="P7" s="41"/>
      <c r="Q7" s="41"/>
      <c r="R7" s="41"/>
      <c r="S7" s="41"/>
      <c r="T7" s="41"/>
      <c r="U7" s="41">
        <v>8</v>
      </c>
      <c r="V7" s="41">
        <v>2</v>
      </c>
      <c r="W7" s="41">
        <v>4</v>
      </c>
      <c r="X7" s="41">
        <v>1</v>
      </c>
      <c r="Y7" s="41"/>
      <c r="Z7" s="41"/>
    </row>
    <row r="8" spans="2:26" ht="38.25" x14ac:dyDescent="0.25">
      <c r="C8" s="35" t="s">
        <v>10</v>
      </c>
      <c r="D8" s="36" t="s">
        <v>11</v>
      </c>
      <c r="E8" s="37">
        <f t="shared" si="0"/>
        <v>77</v>
      </c>
      <c r="F8" s="37">
        <f t="shared" si="1"/>
        <v>941</v>
      </c>
      <c r="G8" s="37">
        <v>81</v>
      </c>
      <c r="H8" s="38">
        <v>7</v>
      </c>
      <c r="I8" s="37">
        <v>58</v>
      </c>
      <c r="J8" s="38">
        <v>5</v>
      </c>
      <c r="K8" s="37">
        <v>124</v>
      </c>
      <c r="L8" s="38">
        <v>10</v>
      </c>
      <c r="M8" s="41">
        <v>97</v>
      </c>
      <c r="N8" s="41">
        <v>8</v>
      </c>
      <c r="O8" s="41">
        <v>63</v>
      </c>
      <c r="P8" s="41">
        <v>5</v>
      </c>
      <c r="Q8" s="41">
        <v>123</v>
      </c>
      <c r="R8" s="41">
        <v>9</v>
      </c>
      <c r="S8" s="41">
        <v>153</v>
      </c>
      <c r="T8" s="41">
        <v>12</v>
      </c>
      <c r="U8" s="41">
        <v>44</v>
      </c>
      <c r="V8" s="41">
        <v>4</v>
      </c>
      <c r="W8" s="41">
        <v>90</v>
      </c>
      <c r="X8" s="41">
        <v>8</v>
      </c>
      <c r="Y8" s="41">
        <v>108</v>
      </c>
      <c r="Z8" s="41">
        <v>9</v>
      </c>
    </row>
    <row r="9" spans="2:26" ht="38.25" x14ac:dyDescent="0.25">
      <c r="C9" s="35" t="s">
        <v>12</v>
      </c>
      <c r="D9" s="36" t="s">
        <v>13</v>
      </c>
      <c r="E9" s="37">
        <f t="shared" si="0"/>
        <v>2</v>
      </c>
      <c r="F9" s="37">
        <f t="shared" si="1"/>
        <v>20</v>
      </c>
      <c r="G9" s="37">
        <v>20</v>
      </c>
      <c r="H9" s="38">
        <v>2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2:26" ht="25.5" x14ac:dyDescent="0.25">
      <c r="C10" s="35" t="s">
        <v>14</v>
      </c>
      <c r="D10" s="36" t="s">
        <v>15</v>
      </c>
      <c r="E10" s="37">
        <f t="shared" si="0"/>
        <v>41</v>
      </c>
      <c r="F10" s="37">
        <f t="shared" si="1"/>
        <v>146</v>
      </c>
      <c r="G10" s="37">
        <v>8</v>
      </c>
      <c r="H10" s="38">
        <v>2</v>
      </c>
      <c r="I10" s="37">
        <v>11</v>
      </c>
      <c r="J10" s="38">
        <v>4</v>
      </c>
      <c r="K10" s="37">
        <v>29</v>
      </c>
      <c r="L10" s="38">
        <v>7</v>
      </c>
      <c r="M10" s="41">
        <v>6</v>
      </c>
      <c r="N10" s="41">
        <v>3</v>
      </c>
      <c r="O10" s="41">
        <v>10</v>
      </c>
      <c r="P10" s="41">
        <v>4</v>
      </c>
      <c r="Q10" s="41">
        <v>18</v>
      </c>
      <c r="R10" s="41">
        <v>4</v>
      </c>
      <c r="S10" s="41">
        <v>15</v>
      </c>
      <c r="T10" s="41">
        <v>3</v>
      </c>
      <c r="U10" s="41">
        <v>25</v>
      </c>
      <c r="V10" s="41">
        <v>6</v>
      </c>
      <c r="W10" s="41">
        <v>23</v>
      </c>
      <c r="X10" s="41">
        <v>7</v>
      </c>
      <c r="Y10" s="41">
        <v>1</v>
      </c>
      <c r="Z10" s="41">
        <v>1</v>
      </c>
    </row>
    <row r="11" spans="2:26" ht="38.25" x14ac:dyDescent="0.25">
      <c r="C11" s="46">
        <v>15030062</v>
      </c>
      <c r="D11" s="36" t="s">
        <v>26</v>
      </c>
      <c r="E11" s="37">
        <f t="shared" si="0"/>
        <v>3</v>
      </c>
      <c r="F11" s="37">
        <f t="shared" si="1"/>
        <v>15</v>
      </c>
      <c r="G11" s="37"/>
      <c r="H11" s="38"/>
      <c r="I11" s="37"/>
      <c r="J11" s="38"/>
      <c r="K11" s="37">
        <v>5</v>
      </c>
      <c r="L11" s="38">
        <v>1</v>
      </c>
      <c r="M11" s="37"/>
      <c r="N11" s="38"/>
      <c r="O11" s="37"/>
      <c r="P11" s="38"/>
      <c r="Q11" s="41">
        <v>5</v>
      </c>
      <c r="R11" s="41">
        <v>1</v>
      </c>
      <c r="S11" s="41"/>
      <c r="T11" s="41"/>
      <c r="U11" s="41">
        <v>5</v>
      </c>
      <c r="V11" s="41">
        <v>1</v>
      </c>
      <c r="W11" s="41"/>
      <c r="X11" s="41"/>
      <c r="Y11" s="41"/>
      <c r="Z11" s="41"/>
    </row>
    <row r="12" spans="2:26" ht="25.5" x14ac:dyDescent="0.25">
      <c r="C12" s="35" t="s">
        <v>16</v>
      </c>
      <c r="D12" s="36" t="s">
        <v>17</v>
      </c>
      <c r="E12" s="37">
        <f t="shared" si="0"/>
        <v>1082</v>
      </c>
      <c r="F12" s="37">
        <f t="shared" si="1"/>
        <v>18656</v>
      </c>
      <c r="G12" s="37">
        <v>1779</v>
      </c>
      <c r="H12" s="38">
        <v>101</v>
      </c>
      <c r="I12" s="37">
        <v>1859</v>
      </c>
      <c r="J12" s="38">
        <v>97</v>
      </c>
      <c r="K12" s="37">
        <v>1935</v>
      </c>
      <c r="L12" s="38">
        <v>121</v>
      </c>
      <c r="M12" s="41">
        <v>2037</v>
      </c>
      <c r="N12" s="41">
        <v>106</v>
      </c>
      <c r="O12" s="41">
        <v>1966</v>
      </c>
      <c r="P12" s="41">
        <v>119</v>
      </c>
      <c r="Q12" s="41">
        <v>1891</v>
      </c>
      <c r="R12" s="41">
        <v>111</v>
      </c>
      <c r="S12" s="41">
        <v>1757</v>
      </c>
      <c r="T12" s="41">
        <v>114</v>
      </c>
      <c r="U12" s="41">
        <v>1941</v>
      </c>
      <c r="V12" s="41">
        <v>111</v>
      </c>
      <c r="W12" s="41">
        <v>1939</v>
      </c>
      <c r="X12" s="41">
        <v>102</v>
      </c>
      <c r="Y12" s="41">
        <v>1552</v>
      </c>
      <c r="Z12" s="41">
        <v>100</v>
      </c>
    </row>
    <row r="13" spans="2:26" ht="51" x14ac:dyDescent="0.25">
      <c r="C13" s="35" t="s">
        <v>18</v>
      </c>
      <c r="D13" s="36" t="s">
        <v>19</v>
      </c>
      <c r="E13" s="37">
        <f t="shared" si="0"/>
        <v>1096</v>
      </c>
      <c r="F13" s="37">
        <f t="shared" si="1"/>
        <v>23665</v>
      </c>
      <c r="G13" s="37">
        <v>2633</v>
      </c>
      <c r="H13" s="38">
        <v>119</v>
      </c>
      <c r="I13" s="37">
        <v>2461</v>
      </c>
      <c r="J13" s="38">
        <v>106</v>
      </c>
      <c r="K13" s="37">
        <v>2442</v>
      </c>
      <c r="L13" s="38">
        <v>122</v>
      </c>
      <c r="M13" s="41">
        <v>2731</v>
      </c>
      <c r="N13" s="41">
        <v>120</v>
      </c>
      <c r="O13" s="41">
        <v>2593</v>
      </c>
      <c r="P13" s="41">
        <v>118</v>
      </c>
      <c r="Q13" s="41">
        <v>2535</v>
      </c>
      <c r="R13" s="41">
        <v>111</v>
      </c>
      <c r="S13" s="41">
        <v>2287</v>
      </c>
      <c r="T13" s="41">
        <v>111</v>
      </c>
      <c r="U13" s="41">
        <v>2036</v>
      </c>
      <c r="V13" s="41">
        <v>100</v>
      </c>
      <c r="W13" s="41">
        <v>1847</v>
      </c>
      <c r="X13" s="41">
        <v>94</v>
      </c>
      <c r="Y13" s="41">
        <v>2100</v>
      </c>
      <c r="Z13" s="41">
        <v>95</v>
      </c>
    </row>
    <row r="14" spans="2:26" ht="63.75" x14ac:dyDescent="0.25">
      <c r="C14" s="35" t="s">
        <v>20</v>
      </c>
      <c r="D14" s="36" t="s">
        <v>21</v>
      </c>
      <c r="E14" s="37">
        <f t="shared" si="0"/>
        <v>494</v>
      </c>
      <c r="F14" s="37">
        <f t="shared" si="1"/>
        <v>1515</v>
      </c>
      <c r="G14" s="37">
        <v>178</v>
      </c>
      <c r="H14" s="38">
        <v>59</v>
      </c>
      <c r="I14" s="37">
        <v>153</v>
      </c>
      <c r="J14" s="38">
        <v>44</v>
      </c>
      <c r="K14" s="37">
        <v>140</v>
      </c>
      <c r="L14" s="38">
        <v>46</v>
      </c>
      <c r="M14" s="41">
        <v>148</v>
      </c>
      <c r="N14" s="41">
        <v>47</v>
      </c>
      <c r="O14" s="41">
        <v>174</v>
      </c>
      <c r="P14" s="41">
        <v>59</v>
      </c>
      <c r="Q14" s="41">
        <v>124</v>
      </c>
      <c r="R14" s="41">
        <v>44</v>
      </c>
      <c r="S14" s="41">
        <v>194</v>
      </c>
      <c r="T14" s="41">
        <v>62</v>
      </c>
      <c r="U14" s="41">
        <v>131</v>
      </c>
      <c r="V14" s="41">
        <v>40</v>
      </c>
      <c r="W14" s="41">
        <v>140</v>
      </c>
      <c r="X14" s="41">
        <v>48</v>
      </c>
      <c r="Y14" s="41">
        <v>133</v>
      </c>
      <c r="Z14" s="41">
        <v>45</v>
      </c>
    </row>
    <row r="15" spans="2:26" ht="51" x14ac:dyDescent="0.25">
      <c r="C15" s="35" t="s">
        <v>22</v>
      </c>
      <c r="D15" s="36" t="s">
        <v>23</v>
      </c>
      <c r="E15" s="37">
        <f t="shared" si="0"/>
        <v>191</v>
      </c>
      <c r="F15" s="37">
        <f t="shared" si="1"/>
        <v>4027</v>
      </c>
      <c r="G15" s="37">
        <v>163</v>
      </c>
      <c r="H15" s="38">
        <v>9</v>
      </c>
      <c r="I15" s="37">
        <v>336</v>
      </c>
      <c r="J15" s="38">
        <v>15</v>
      </c>
      <c r="K15" s="37">
        <v>379</v>
      </c>
      <c r="L15" s="38">
        <v>14</v>
      </c>
      <c r="M15" s="41">
        <v>395</v>
      </c>
      <c r="N15" s="41">
        <v>16</v>
      </c>
      <c r="O15" s="46">
        <v>348</v>
      </c>
      <c r="P15" s="59">
        <v>20</v>
      </c>
      <c r="Q15" s="41">
        <v>442</v>
      </c>
      <c r="R15" s="41">
        <v>20</v>
      </c>
      <c r="S15" s="41">
        <v>505</v>
      </c>
      <c r="T15" s="41">
        <v>27</v>
      </c>
      <c r="U15" s="46">
        <v>531</v>
      </c>
      <c r="V15" s="59">
        <v>23</v>
      </c>
      <c r="W15" s="46">
        <v>510</v>
      </c>
      <c r="X15" s="59">
        <v>29</v>
      </c>
      <c r="Y15" s="46">
        <v>418</v>
      </c>
      <c r="Z15" s="59">
        <v>18</v>
      </c>
    </row>
  </sheetData>
  <mergeCells count="10">
    <mergeCell ref="S4:T4"/>
    <mergeCell ref="U4:V4"/>
    <mergeCell ref="W4:X4"/>
    <mergeCell ref="Y4:Z4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15"/>
  <sheetViews>
    <sheetView topLeftCell="B4" workbookViewId="0">
      <selection activeCell="AE14" sqref="AE14"/>
    </sheetView>
  </sheetViews>
  <sheetFormatPr defaultRowHeight="15" x14ac:dyDescent="0.25"/>
  <cols>
    <col min="2" max="2" width="18.28515625" customWidth="1"/>
    <col min="4" max="4" width="23.5703125" customWidth="1"/>
    <col min="5" max="6" width="13.42578125" style="74" hidden="1" customWidth="1"/>
    <col min="7" max="7" width="10.85546875" hidden="1" customWidth="1"/>
    <col min="9" max="9" width="10.42578125" hidden="1" customWidth="1"/>
    <col min="11" max="11" width="10.42578125" hidden="1" customWidth="1"/>
    <col min="13" max="13" width="10.42578125" hidden="1" customWidth="1"/>
    <col min="15" max="15" width="10.42578125" hidden="1" customWidth="1"/>
    <col min="17" max="17" width="10.42578125" hidden="1" customWidth="1"/>
    <col min="19" max="19" width="10.42578125" hidden="1" customWidth="1"/>
    <col min="21" max="21" width="10.42578125" hidden="1" customWidth="1"/>
    <col min="23" max="23" width="10.42578125" hidden="1" customWidth="1"/>
    <col min="25" max="25" width="10.42578125" hidden="1" customWidth="1"/>
  </cols>
  <sheetData>
    <row r="4" spans="2:26" x14ac:dyDescent="0.25">
      <c r="G4" s="79">
        <v>42339</v>
      </c>
      <c r="H4" s="79"/>
      <c r="I4" s="79">
        <v>42370</v>
      </c>
      <c r="J4" s="79"/>
      <c r="K4" s="79">
        <v>42401</v>
      </c>
      <c r="L4" s="79"/>
      <c r="M4" s="79">
        <v>42430</v>
      </c>
      <c r="N4" s="79"/>
      <c r="O4" s="79">
        <v>42461</v>
      </c>
      <c r="P4" s="79"/>
      <c r="Q4" s="79">
        <v>42491</v>
      </c>
      <c r="R4" s="79"/>
      <c r="S4" s="79">
        <v>42522</v>
      </c>
      <c r="T4" s="79"/>
      <c r="U4" s="79">
        <v>42552</v>
      </c>
      <c r="V4" s="79"/>
      <c r="W4" s="79">
        <v>42583</v>
      </c>
      <c r="X4" s="79"/>
      <c r="Y4" s="79">
        <v>42614</v>
      </c>
      <c r="Z4" s="79"/>
    </row>
    <row r="5" spans="2:26" ht="25.5" hidden="1" x14ac:dyDescent="0.25">
      <c r="E5" s="72" t="s">
        <v>43</v>
      </c>
      <c r="F5" s="72" t="s">
        <v>44</v>
      </c>
      <c r="G5" s="72" t="s">
        <v>34</v>
      </c>
      <c r="H5" s="72" t="s">
        <v>35</v>
      </c>
      <c r="I5" s="72" t="s">
        <v>34</v>
      </c>
      <c r="J5" s="72" t="s">
        <v>35</v>
      </c>
      <c r="K5" s="72" t="s">
        <v>34</v>
      </c>
      <c r="L5" s="72" t="s">
        <v>35</v>
      </c>
      <c r="M5" s="72" t="s">
        <v>34</v>
      </c>
      <c r="N5" s="72" t="s">
        <v>35</v>
      </c>
      <c r="O5" s="72" t="s">
        <v>34</v>
      </c>
      <c r="P5" s="72" t="s">
        <v>35</v>
      </c>
      <c r="Q5" s="72" t="s">
        <v>34</v>
      </c>
      <c r="R5" s="72" t="s">
        <v>35</v>
      </c>
      <c r="S5" s="72" t="s">
        <v>34</v>
      </c>
      <c r="T5" s="72" t="s">
        <v>35</v>
      </c>
      <c r="U5" s="72" t="s">
        <v>34</v>
      </c>
      <c r="V5" s="72" t="s">
        <v>35</v>
      </c>
      <c r="W5" s="72" t="s">
        <v>34</v>
      </c>
      <c r="X5" s="72" t="s">
        <v>35</v>
      </c>
      <c r="Y5" s="72" t="s">
        <v>34</v>
      </c>
      <c r="Z5" s="72" t="s">
        <v>35</v>
      </c>
    </row>
    <row r="6" spans="2:26" ht="51" x14ac:dyDescent="0.25">
      <c r="B6" s="36" t="s">
        <v>7</v>
      </c>
      <c r="C6" s="35" t="s">
        <v>8</v>
      </c>
      <c r="D6" s="36" t="s">
        <v>9</v>
      </c>
      <c r="E6" s="37">
        <f>H6+J6+L6+N6+P6+R6+T6+V6+X6+Z6</f>
        <v>68</v>
      </c>
      <c r="F6" s="37">
        <f>G6+I6+K6+M6+O6+Q6+S6+U6+W6+Y6</f>
        <v>725</v>
      </c>
      <c r="G6" s="37">
        <v>48</v>
      </c>
      <c r="H6" s="38">
        <v>4</v>
      </c>
      <c r="I6" s="37">
        <v>36</v>
      </c>
      <c r="J6" s="38">
        <v>3</v>
      </c>
      <c r="K6" s="37">
        <v>95</v>
      </c>
      <c r="L6" s="38">
        <v>8</v>
      </c>
      <c r="M6" s="41">
        <v>47</v>
      </c>
      <c r="N6" s="41">
        <v>4</v>
      </c>
      <c r="O6" s="41">
        <v>112</v>
      </c>
      <c r="P6" s="41">
        <v>11</v>
      </c>
      <c r="Q6" s="41">
        <v>71</v>
      </c>
      <c r="R6" s="41">
        <v>6</v>
      </c>
      <c r="S6" s="41">
        <v>83</v>
      </c>
      <c r="T6" s="41">
        <v>9</v>
      </c>
      <c r="U6" s="41">
        <v>114</v>
      </c>
      <c r="V6" s="41">
        <v>11</v>
      </c>
      <c r="W6" s="41">
        <v>67</v>
      </c>
      <c r="X6" s="41">
        <v>7</v>
      </c>
      <c r="Y6" s="41">
        <v>52</v>
      </c>
      <c r="Z6" s="41">
        <v>5</v>
      </c>
    </row>
    <row r="7" spans="2:26" ht="25.5" x14ac:dyDescent="0.25">
      <c r="B7" s="73"/>
      <c r="C7" s="35" t="s">
        <v>24</v>
      </c>
      <c r="D7" s="36" t="s">
        <v>25</v>
      </c>
      <c r="E7" s="37">
        <f t="shared" ref="E7:E15" si="0">H7+J7+L7+N7+P7+R7+T7+V7+X7+Z7</f>
        <v>6</v>
      </c>
      <c r="F7" s="37">
        <f t="shared" ref="F7:F15" si="1">G7+I7+K7+M7+O7+Q7+S7+U7+W7+Y7</f>
        <v>29</v>
      </c>
      <c r="G7" s="67"/>
      <c r="H7" s="67"/>
      <c r="I7" s="37"/>
      <c r="J7" s="38"/>
      <c r="K7" s="37">
        <v>6</v>
      </c>
      <c r="L7" s="38">
        <v>1</v>
      </c>
      <c r="M7" s="41">
        <v>11</v>
      </c>
      <c r="N7" s="41">
        <v>2</v>
      </c>
      <c r="O7" s="41"/>
      <c r="P7" s="41"/>
      <c r="Q7" s="41"/>
      <c r="R7" s="41"/>
      <c r="S7" s="41"/>
      <c r="T7" s="41"/>
      <c r="U7" s="41">
        <v>8</v>
      </c>
      <c r="V7" s="41">
        <v>2</v>
      </c>
      <c r="W7" s="41">
        <v>4</v>
      </c>
      <c r="X7" s="41">
        <v>1</v>
      </c>
      <c r="Y7" s="41"/>
      <c r="Z7" s="41"/>
    </row>
    <row r="8" spans="2:26" ht="38.25" x14ac:dyDescent="0.25">
      <c r="C8" s="35" t="s">
        <v>10</v>
      </c>
      <c r="D8" s="36" t="s">
        <v>11</v>
      </c>
      <c r="E8" s="37">
        <f t="shared" si="0"/>
        <v>77</v>
      </c>
      <c r="F8" s="37">
        <f t="shared" si="1"/>
        <v>941</v>
      </c>
      <c r="G8" s="37">
        <v>81</v>
      </c>
      <c r="H8" s="38">
        <v>7</v>
      </c>
      <c r="I8" s="37">
        <v>58</v>
      </c>
      <c r="J8" s="38">
        <v>5</v>
      </c>
      <c r="K8" s="37">
        <v>124</v>
      </c>
      <c r="L8" s="38">
        <v>10</v>
      </c>
      <c r="M8" s="41">
        <v>97</v>
      </c>
      <c r="N8" s="41">
        <v>8</v>
      </c>
      <c r="O8" s="41">
        <v>63</v>
      </c>
      <c r="P8" s="41">
        <v>5</v>
      </c>
      <c r="Q8" s="41">
        <v>123</v>
      </c>
      <c r="R8" s="41">
        <v>9</v>
      </c>
      <c r="S8" s="41">
        <v>153</v>
      </c>
      <c r="T8" s="41">
        <v>12</v>
      </c>
      <c r="U8" s="41">
        <v>44</v>
      </c>
      <c r="V8" s="41">
        <v>4</v>
      </c>
      <c r="W8" s="41">
        <v>90</v>
      </c>
      <c r="X8" s="41">
        <v>8</v>
      </c>
      <c r="Y8" s="41">
        <v>108</v>
      </c>
      <c r="Z8" s="41">
        <v>9</v>
      </c>
    </row>
    <row r="9" spans="2:26" ht="38.25" x14ac:dyDescent="0.25">
      <c r="C9" s="35" t="s">
        <v>12</v>
      </c>
      <c r="D9" s="36" t="s">
        <v>13</v>
      </c>
      <c r="E9" s="37">
        <f t="shared" si="0"/>
        <v>2</v>
      </c>
      <c r="F9" s="37">
        <f t="shared" si="1"/>
        <v>20</v>
      </c>
      <c r="G9" s="37">
        <v>20</v>
      </c>
      <c r="H9" s="38">
        <v>2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2:26" ht="25.5" x14ac:dyDescent="0.25">
      <c r="C10" s="35" t="s">
        <v>14</v>
      </c>
      <c r="D10" s="36" t="s">
        <v>15</v>
      </c>
      <c r="E10" s="37">
        <f t="shared" si="0"/>
        <v>41</v>
      </c>
      <c r="F10" s="37">
        <f t="shared" si="1"/>
        <v>146</v>
      </c>
      <c r="G10" s="37">
        <v>8</v>
      </c>
      <c r="H10" s="38">
        <v>2</v>
      </c>
      <c r="I10" s="37">
        <v>11</v>
      </c>
      <c r="J10" s="38">
        <v>4</v>
      </c>
      <c r="K10" s="37">
        <v>29</v>
      </c>
      <c r="L10" s="38">
        <v>7</v>
      </c>
      <c r="M10" s="41">
        <v>6</v>
      </c>
      <c r="N10" s="41">
        <v>3</v>
      </c>
      <c r="O10" s="41">
        <v>10</v>
      </c>
      <c r="P10" s="41">
        <v>4</v>
      </c>
      <c r="Q10" s="41">
        <v>18</v>
      </c>
      <c r="R10" s="41">
        <v>4</v>
      </c>
      <c r="S10" s="41">
        <v>15</v>
      </c>
      <c r="T10" s="41">
        <v>3</v>
      </c>
      <c r="U10" s="41">
        <v>25</v>
      </c>
      <c r="V10" s="41">
        <v>6</v>
      </c>
      <c r="W10" s="41">
        <v>23</v>
      </c>
      <c r="X10" s="41">
        <v>7</v>
      </c>
      <c r="Y10" s="41">
        <v>1</v>
      </c>
      <c r="Z10" s="41">
        <v>1</v>
      </c>
    </row>
    <row r="11" spans="2:26" ht="38.25" x14ac:dyDescent="0.25">
      <c r="C11" s="46">
        <v>15030062</v>
      </c>
      <c r="D11" s="36" t="s">
        <v>26</v>
      </c>
      <c r="E11" s="37">
        <f t="shared" si="0"/>
        <v>3</v>
      </c>
      <c r="F11" s="37">
        <f t="shared" si="1"/>
        <v>15</v>
      </c>
      <c r="G11" s="37"/>
      <c r="H11" s="38"/>
      <c r="I11" s="37"/>
      <c r="J11" s="38"/>
      <c r="K11" s="37">
        <v>5</v>
      </c>
      <c r="L11" s="38">
        <v>1</v>
      </c>
      <c r="M11" s="37"/>
      <c r="N11" s="38"/>
      <c r="O11" s="37"/>
      <c r="P11" s="38"/>
      <c r="Q11" s="41">
        <v>5</v>
      </c>
      <c r="R11" s="41">
        <v>1</v>
      </c>
      <c r="S11" s="41"/>
      <c r="T11" s="41"/>
      <c r="U11" s="41">
        <v>5</v>
      </c>
      <c r="V11" s="41">
        <v>1</v>
      </c>
      <c r="W11" s="41"/>
      <c r="X11" s="41"/>
      <c r="Y11" s="41"/>
      <c r="Z11" s="41"/>
    </row>
    <row r="12" spans="2:26" ht="25.5" x14ac:dyDescent="0.25">
      <c r="C12" s="35" t="s">
        <v>16</v>
      </c>
      <c r="D12" s="36" t="s">
        <v>17</v>
      </c>
      <c r="E12" s="37">
        <f t="shared" si="0"/>
        <v>1082</v>
      </c>
      <c r="F12" s="37">
        <f t="shared" si="1"/>
        <v>18656</v>
      </c>
      <c r="G12" s="37">
        <v>1779</v>
      </c>
      <c r="H12" s="38">
        <v>101</v>
      </c>
      <c r="I12" s="37">
        <v>1859</v>
      </c>
      <c r="J12" s="38">
        <v>97</v>
      </c>
      <c r="K12" s="37">
        <v>1935</v>
      </c>
      <c r="L12" s="38">
        <v>121</v>
      </c>
      <c r="M12" s="41">
        <v>2037</v>
      </c>
      <c r="N12" s="41">
        <v>106</v>
      </c>
      <c r="O12" s="41">
        <v>1966</v>
      </c>
      <c r="P12" s="41">
        <v>119</v>
      </c>
      <c r="Q12" s="41">
        <v>1891</v>
      </c>
      <c r="R12" s="41">
        <v>111</v>
      </c>
      <c r="S12" s="41">
        <v>1757</v>
      </c>
      <c r="T12" s="41">
        <v>114</v>
      </c>
      <c r="U12" s="41">
        <v>1941</v>
      </c>
      <c r="V12" s="41">
        <v>111</v>
      </c>
      <c r="W12" s="41">
        <v>1939</v>
      </c>
      <c r="X12" s="41">
        <v>102</v>
      </c>
      <c r="Y12" s="41">
        <v>1552</v>
      </c>
      <c r="Z12" s="41">
        <v>100</v>
      </c>
    </row>
    <row r="13" spans="2:26" ht="51" x14ac:dyDescent="0.25">
      <c r="C13" s="35" t="s">
        <v>18</v>
      </c>
      <c r="D13" s="36" t="s">
        <v>19</v>
      </c>
      <c r="E13" s="37">
        <f t="shared" si="0"/>
        <v>1096</v>
      </c>
      <c r="F13" s="37">
        <f t="shared" si="1"/>
        <v>23665</v>
      </c>
      <c r="G13" s="37">
        <v>2633</v>
      </c>
      <c r="H13" s="38">
        <v>119</v>
      </c>
      <c r="I13" s="37">
        <v>2461</v>
      </c>
      <c r="J13" s="38">
        <v>106</v>
      </c>
      <c r="K13" s="37">
        <v>2442</v>
      </c>
      <c r="L13" s="38">
        <v>122</v>
      </c>
      <c r="M13" s="41">
        <v>2731</v>
      </c>
      <c r="N13" s="41">
        <v>120</v>
      </c>
      <c r="O13" s="41">
        <v>2593</v>
      </c>
      <c r="P13" s="41">
        <v>118</v>
      </c>
      <c r="Q13" s="41">
        <v>2535</v>
      </c>
      <c r="R13" s="41">
        <v>111</v>
      </c>
      <c r="S13" s="41">
        <v>2287</v>
      </c>
      <c r="T13" s="41">
        <v>111</v>
      </c>
      <c r="U13" s="41">
        <v>2036</v>
      </c>
      <c r="V13" s="41">
        <v>100</v>
      </c>
      <c r="W13" s="41">
        <v>1847</v>
      </c>
      <c r="X13" s="41">
        <v>94</v>
      </c>
      <c r="Y13" s="41">
        <v>2100</v>
      </c>
      <c r="Z13" s="41">
        <v>95</v>
      </c>
    </row>
    <row r="14" spans="2:26" ht="63.75" x14ac:dyDescent="0.25">
      <c r="C14" s="35" t="s">
        <v>20</v>
      </c>
      <c r="D14" s="36" t="s">
        <v>21</v>
      </c>
      <c r="E14" s="37">
        <f t="shared" si="0"/>
        <v>494</v>
      </c>
      <c r="F14" s="37">
        <f t="shared" si="1"/>
        <v>1515</v>
      </c>
      <c r="G14" s="37">
        <v>178</v>
      </c>
      <c r="H14" s="38">
        <v>59</v>
      </c>
      <c r="I14" s="37">
        <v>153</v>
      </c>
      <c r="J14" s="38">
        <v>44</v>
      </c>
      <c r="K14" s="37">
        <v>140</v>
      </c>
      <c r="L14" s="38">
        <v>46</v>
      </c>
      <c r="M14" s="41">
        <v>148</v>
      </c>
      <c r="N14" s="41">
        <v>47</v>
      </c>
      <c r="O14" s="41">
        <v>174</v>
      </c>
      <c r="P14" s="41">
        <v>59</v>
      </c>
      <c r="Q14" s="41">
        <v>124</v>
      </c>
      <c r="R14" s="41">
        <v>44</v>
      </c>
      <c r="S14" s="41">
        <v>194</v>
      </c>
      <c r="T14" s="41">
        <v>62</v>
      </c>
      <c r="U14" s="41">
        <v>131</v>
      </c>
      <c r="V14" s="41">
        <v>40</v>
      </c>
      <c r="W14" s="41">
        <v>140</v>
      </c>
      <c r="X14" s="41">
        <v>48</v>
      </c>
      <c r="Y14" s="41">
        <v>133</v>
      </c>
      <c r="Z14" s="41">
        <v>45</v>
      </c>
    </row>
    <row r="15" spans="2:26" ht="51" x14ac:dyDescent="0.25">
      <c r="C15" s="35" t="s">
        <v>22</v>
      </c>
      <c r="D15" s="36" t="s">
        <v>23</v>
      </c>
      <c r="E15" s="37">
        <f t="shared" si="0"/>
        <v>191</v>
      </c>
      <c r="F15" s="37">
        <f t="shared" si="1"/>
        <v>4027</v>
      </c>
      <c r="G15" s="37">
        <v>163</v>
      </c>
      <c r="H15" s="38">
        <v>9</v>
      </c>
      <c r="I15" s="37">
        <v>336</v>
      </c>
      <c r="J15" s="38">
        <v>15</v>
      </c>
      <c r="K15" s="37">
        <v>379</v>
      </c>
      <c r="L15" s="38">
        <v>14</v>
      </c>
      <c r="M15" s="41">
        <v>395</v>
      </c>
      <c r="N15" s="41">
        <v>16</v>
      </c>
      <c r="O15" s="46">
        <v>348</v>
      </c>
      <c r="P15" s="59">
        <v>20</v>
      </c>
      <c r="Q15" s="41">
        <v>442</v>
      </c>
      <c r="R15" s="41">
        <v>20</v>
      </c>
      <c r="S15" s="41">
        <v>505</v>
      </c>
      <c r="T15" s="41">
        <v>27</v>
      </c>
      <c r="U15" s="46">
        <v>531</v>
      </c>
      <c r="V15" s="59">
        <v>23</v>
      </c>
      <c r="W15" s="46">
        <v>510</v>
      </c>
      <c r="X15" s="59">
        <v>29</v>
      </c>
      <c r="Y15" s="46">
        <v>418</v>
      </c>
      <c r="Z15" s="59">
        <v>18</v>
      </c>
    </row>
  </sheetData>
  <mergeCells count="10">
    <mergeCell ref="S4:T4"/>
    <mergeCell ref="U4:V4"/>
    <mergeCell ref="W4:X4"/>
    <mergeCell ref="Y4:Z4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15"/>
  <sheetViews>
    <sheetView topLeftCell="B4" workbookViewId="0">
      <selection activeCell="B6" sqref="B6"/>
    </sheetView>
  </sheetViews>
  <sheetFormatPr defaultRowHeight="15" x14ac:dyDescent="0.25"/>
  <cols>
    <col min="2" max="2" width="18.28515625" customWidth="1"/>
    <col min="4" max="4" width="23.5703125" customWidth="1"/>
    <col min="5" max="6" width="13.42578125" style="74" customWidth="1"/>
    <col min="7" max="7" width="10.85546875" customWidth="1"/>
    <col min="9" max="9" width="10.42578125" customWidth="1"/>
    <col min="11" max="11" width="10.42578125" customWidth="1"/>
    <col min="13" max="13" width="10.42578125" customWidth="1"/>
    <col min="15" max="15" width="10.42578125" customWidth="1"/>
    <col min="17" max="17" width="10.42578125" customWidth="1"/>
    <col min="19" max="19" width="10.42578125" customWidth="1"/>
    <col min="21" max="21" width="10.42578125" customWidth="1"/>
    <col min="23" max="23" width="10.42578125" customWidth="1"/>
    <col min="25" max="25" width="10.42578125" customWidth="1"/>
  </cols>
  <sheetData>
    <row r="4" spans="2:26" x14ac:dyDescent="0.25">
      <c r="G4" s="79">
        <v>42339</v>
      </c>
      <c r="H4" s="79"/>
      <c r="I4" s="79">
        <v>42370</v>
      </c>
      <c r="J4" s="79"/>
      <c r="K4" s="79">
        <v>42401</v>
      </c>
      <c r="L4" s="79"/>
      <c r="M4" s="79">
        <v>42430</v>
      </c>
      <c r="N4" s="79"/>
      <c r="O4" s="79">
        <v>42461</v>
      </c>
      <c r="P4" s="79"/>
      <c r="Q4" s="79">
        <v>42491</v>
      </c>
      <c r="R4" s="79"/>
      <c r="S4" s="79">
        <v>42522</v>
      </c>
      <c r="T4" s="79"/>
      <c r="U4" s="79">
        <v>42552</v>
      </c>
      <c r="V4" s="79"/>
      <c r="W4" s="79">
        <v>42583</v>
      </c>
      <c r="X4" s="79"/>
      <c r="Y4" s="79">
        <v>42614</v>
      </c>
      <c r="Z4" s="79"/>
    </row>
    <row r="5" spans="2:26" ht="25.5" x14ac:dyDescent="0.25">
      <c r="E5" s="72" t="s">
        <v>43</v>
      </c>
      <c r="F5" s="72" t="s">
        <v>44</v>
      </c>
      <c r="G5" s="72" t="s">
        <v>34</v>
      </c>
      <c r="H5" s="72" t="s">
        <v>35</v>
      </c>
      <c r="I5" s="72" t="s">
        <v>34</v>
      </c>
      <c r="J5" s="72" t="s">
        <v>35</v>
      </c>
      <c r="K5" s="72" t="s">
        <v>34</v>
      </c>
      <c r="L5" s="72" t="s">
        <v>35</v>
      </c>
      <c r="M5" s="72" t="s">
        <v>34</v>
      </c>
      <c r="N5" s="72" t="s">
        <v>35</v>
      </c>
      <c r="O5" s="72" t="s">
        <v>34</v>
      </c>
      <c r="P5" s="72" t="s">
        <v>35</v>
      </c>
      <c r="Q5" s="72" t="s">
        <v>34</v>
      </c>
      <c r="R5" s="72" t="s">
        <v>35</v>
      </c>
      <c r="S5" s="72" t="s">
        <v>34</v>
      </c>
      <c r="T5" s="72" t="s">
        <v>35</v>
      </c>
      <c r="U5" s="72" t="s">
        <v>34</v>
      </c>
      <c r="V5" s="72" t="s">
        <v>35</v>
      </c>
      <c r="W5" s="72" t="s">
        <v>34</v>
      </c>
      <c r="X5" s="72" t="s">
        <v>35</v>
      </c>
      <c r="Y5" s="72" t="s">
        <v>34</v>
      </c>
      <c r="Z5" s="72" t="s">
        <v>35</v>
      </c>
    </row>
    <row r="6" spans="2:26" ht="51" x14ac:dyDescent="0.25">
      <c r="B6" s="36" t="s">
        <v>7</v>
      </c>
      <c r="C6" s="35" t="s">
        <v>8</v>
      </c>
      <c r="D6" s="36" t="s">
        <v>9</v>
      </c>
      <c r="E6" s="37">
        <f>H6+J6+L6+N6+P6+R6+T6+V6+X6+Z6</f>
        <v>68</v>
      </c>
      <c r="F6" s="37">
        <f>G6+I6+K6+M6+O6+Q6+S6+U6+W6+Y6</f>
        <v>725</v>
      </c>
      <c r="G6" s="37">
        <v>48</v>
      </c>
      <c r="H6" s="38">
        <v>4</v>
      </c>
      <c r="I6" s="37">
        <v>36</v>
      </c>
      <c r="J6" s="38">
        <v>3</v>
      </c>
      <c r="K6" s="37">
        <v>95</v>
      </c>
      <c r="L6" s="38">
        <v>8</v>
      </c>
      <c r="M6" s="41">
        <v>47</v>
      </c>
      <c r="N6" s="41">
        <v>4</v>
      </c>
      <c r="O6" s="41">
        <v>112</v>
      </c>
      <c r="P6" s="41">
        <v>11</v>
      </c>
      <c r="Q6" s="41">
        <v>71</v>
      </c>
      <c r="R6" s="41">
        <v>6</v>
      </c>
      <c r="S6" s="41">
        <v>83</v>
      </c>
      <c r="T6" s="41">
        <v>9</v>
      </c>
      <c r="U6" s="41">
        <v>114</v>
      </c>
      <c r="V6" s="41">
        <v>11</v>
      </c>
      <c r="W6" s="41">
        <v>67</v>
      </c>
      <c r="X6" s="41">
        <v>7</v>
      </c>
      <c r="Y6" s="41">
        <v>52</v>
      </c>
      <c r="Z6" s="41">
        <v>5</v>
      </c>
    </row>
    <row r="7" spans="2:26" ht="25.5" x14ac:dyDescent="0.25">
      <c r="B7" s="73"/>
      <c r="C7" s="35" t="s">
        <v>24</v>
      </c>
      <c r="D7" s="36" t="s">
        <v>25</v>
      </c>
      <c r="E7" s="37">
        <f t="shared" ref="E7:E15" si="0">H7+J7+L7+N7+P7+R7+T7+V7+X7+Z7</f>
        <v>6</v>
      </c>
      <c r="F7" s="37">
        <f t="shared" ref="F7:F15" si="1">G7+I7+K7+M7+O7+Q7+S7+U7+W7+Y7</f>
        <v>29</v>
      </c>
      <c r="G7" s="67"/>
      <c r="H7" s="67"/>
      <c r="I7" s="37"/>
      <c r="J7" s="38"/>
      <c r="K7" s="37">
        <v>6</v>
      </c>
      <c r="L7" s="38">
        <v>1</v>
      </c>
      <c r="M7" s="41">
        <v>11</v>
      </c>
      <c r="N7" s="41">
        <v>2</v>
      </c>
      <c r="O7" s="41"/>
      <c r="P7" s="41"/>
      <c r="Q7" s="41"/>
      <c r="R7" s="41"/>
      <c r="S7" s="41"/>
      <c r="T7" s="41"/>
      <c r="U7" s="41">
        <v>8</v>
      </c>
      <c r="V7" s="41">
        <v>2</v>
      </c>
      <c r="W7" s="41">
        <v>4</v>
      </c>
      <c r="X7" s="41">
        <v>1</v>
      </c>
      <c r="Y7" s="41"/>
      <c r="Z7" s="41"/>
    </row>
    <row r="8" spans="2:26" ht="38.25" x14ac:dyDescent="0.25">
      <c r="C8" s="35" t="s">
        <v>10</v>
      </c>
      <c r="D8" s="36" t="s">
        <v>11</v>
      </c>
      <c r="E8" s="37">
        <f t="shared" si="0"/>
        <v>77</v>
      </c>
      <c r="F8" s="37">
        <f t="shared" si="1"/>
        <v>941</v>
      </c>
      <c r="G8" s="37">
        <v>81</v>
      </c>
      <c r="H8" s="38">
        <v>7</v>
      </c>
      <c r="I8" s="37">
        <v>58</v>
      </c>
      <c r="J8" s="38">
        <v>5</v>
      </c>
      <c r="K8" s="37">
        <v>124</v>
      </c>
      <c r="L8" s="38">
        <v>10</v>
      </c>
      <c r="M8" s="41">
        <v>97</v>
      </c>
      <c r="N8" s="41">
        <v>8</v>
      </c>
      <c r="O8" s="41">
        <v>63</v>
      </c>
      <c r="P8" s="41">
        <v>5</v>
      </c>
      <c r="Q8" s="41">
        <v>123</v>
      </c>
      <c r="R8" s="41">
        <v>9</v>
      </c>
      <c r="S8" s="41">
        <v>153</v>
      </c>
      <c r="T8" s="41">
        <v>12</v>
      </c>
      <c r="U8" s="41">
        <v>44</v>
      </c>
      <c r="V8" s="41">
        <v>4</v>
      </c>
      <c r="W8" s="41">
        <v>90</v>
      </c>
      <c r="X8" s="41">
        <v>8</v>
      </c>
      <c r="Y8" s="41">
        <v>108</v>
      </c>
      <c r="Z8" s="41">
        <v>9</v>
      </c>
    </row>
    <row r="9" spans="2:26" ht="38.25" x14ac:dyDescent="0.25">
      <c r="C9" s="35" t="s">
        <v>12</v>
      </c>
      <c r="D9" s="36" t="s">
        <v>13</v>
      </c>
      <c r="E9" s="37">
        <f t="shared" si="0"/>
        <v>2</v>
      </c>
      <c r="F9" s="37">
        <f t="shared" si="1"/>
        <v>20</v>
      </c>
      <c r="G9" s="37">
        <v>20</v>
      </c>
      <c r="H9" s="38">
        <v>2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2:26" ht="25.5" x14ac:dyDescent="0.25">
      <c r="C10" s="35" t="s">
        <v>14</v>
      </c>
      <c r="D10" s="36" t="s">
        <v>15</v>
      </c>
      <c r="E10" s="37">
        <f t="shared" si="0"/>
        <v>41</v>
      </c>
      <c r="F10" s="37">
        <f t="shared" si="1"/>
        <v>146</v>
      </c>
      <c r="G10" s="37">
        <v>8</v>
      </c>
      <c r="H10" s="38">
        <v>2</v>
      </c>
      <c r="I10" s="37">
        <v>11</v>
      </c>
      <c r="J10" s="38">
        <v>4</v>
      </c>
      <c r="K10" s="37">
        <v>29</v>
      </c>
      <c r="L10" s="38">
        <v>7</v>
      </c>
      <c r="M10" s="41">
        <v>6</v>
      </c>
      <c r="N10" s="41">
        <v>3</v>
      </c>
      <c r="O10" s="41">
        <v>10</v>
      </c>
      <c r="P10" s="41">
        <v>4</v>
      </c>
      <c r="Q10" s="41">
        <v>18</v>
      </c>
      <c r="R10" s="41">
        <v>4</v>
      </c>
      <c r="S10" s="41">
        <v>15</v>
      </c>
      <c r="T10" s="41">
        <v>3</v>
      </c>
      <c r="U10" s="41">
        <v>25</v>
      </c>
      <c r="V10" s="41">
        <v>6</v>
      </c>
      <c r="W10" s="41">
        <v>23</v>
      </c>
      <c r="X10" s="41">
        <v>7</v>
      </c>
      <c r="Y10" s="41">
        <v>1</v>
      </c>
      <c r="Z10" s="41">
        <v>1</v>
      </c>
    </row>
    <row r="11" spans="2:26" ht="38.25" x14ac:dyDescent="0.25">
      <c r="C11" s="46">
        <v>15030062</v>
      </c>
      <c r="D11" s="36" t="s">
        <v>26</v>
      </c>
      <c r="E11" s="37">
        <f t="shared" si="0"/>
        <v>3</v>
      </c>
      <c r="F11" s="37">
        <f t="shared" si="1"/>
        <v>15</v>
      </c>
      <c r="G11" s="37"/>
      <c r="H11" s="38"/>
      <c r="I11" s="37"/>
      <c r="J11" s="38"/>
      <c r="K11" s="37">
        <v>5</v>
      </c>
      <c r="L11" s="38">
        <v>1</v>
      </c>
      <c r="M11" s="37"/>
      <c r="N11" s="38"/>
      <c r="O11" s="37"/>
      <c r="P11" s="38"/>
      <c r="Q11" s="41">
        <v>5</v>
      </c>
      <c r="R11" s="41">
        <v>1</v>
      </c>
      <c r="S11" s="41"/>
      <c r="T11" s="41"/>
      <c r="U11" s="41">
        <v>5</v>
      </c>
      <c r="V11" s="41">
        <v>1</v>
      </c>
      <c r="W11" s="41"/>
      <c r="X11" s="41"/>
      <c r="Y11" s="41"/>
      <c r="Z11" s="41"/>
    </row>
    <row r="12" spans="2:26" ht="25.5" x14ac:dyDescent="0.25">
      <c r="C12" s="35" t="s">
        <v>16</v>
      </c>
      <c r="D12" s="36" t="s">
        <v>17</v>
      </c>
      <c r="E12" s="37">
        <f t="shared" si="0"/>
        <v>1082</v>
      </c>
      <c r="F12" s="37">
        <f t="shared" si="1"/>
        <v>18656</v>
      </c>
      <c r="G12" s="37">
        <v>1779</v>
      </c>
      <c r="H12" s="38">
        <v>101</v>
      </c>
      <c r="I12" s="37">
        <v>1859</v>
      </c>
      <c r="J12" s="38">
        <v>97</v>
      </c>
      <c r="K12" s="37">
        <v>1935</v>
      </c>
      <c r="L12" s="38">
        <v>121</v>
      </c>
      <c r="M12" s="41">
        <v>2037</v>
      </c>
      <c r="N12" s="41">
        <v>106</v>
      </c>
      <c r="O12" s="41">
        <v>1966</v>
      </c>
      <c r="P12" s="41">
        <v>119</v>
      </c>
      <c r="Q12" s="41">
        <v>1891</v>
      </c>
      <c r="R12" s="41">
        <v>111</v>
      </c>
      <c r="S12" s="41">
        <v>1757</v>
      </c>
      <c r="T12" s="41">
        <v>114</v>
      </c>
      <c r="U12" s="41">
        <v>1941</v>
      </c>
      <c r="V12" s="41">
        <v>111</v>
      </c>
      <c r="W12" s="41">
        <v>1939</v>
      </c>
      <c r="X12" s="41">
        <v>102</v>
      </c>
      <c r="Y12" s="41">
        <v>1552</v>
      </c>
      <c r="Z12" s="41">
        <v>100</v>
      </c>
    </row>
    <row r="13" spans="2:26" ht="51" x14ac:dyDescent="0.25">
      <c r="C13" s="35" t="s">
        <v>18</v>
      </c>
      <c r="D13" s="36" t="s">
        <v>19</v>
      </c>
      <c r="E13" s="37">
        <f t="shared" si="0"/>
        <v>1096</v>
      </c>
      <c r="F13" s="37">
        <f t="shared" si="1"/>
        <v>23665</v>
      </c>
      <c r="G13" s="37">
        <v>2633</v>
      </c>
      <c r="H13" s="38">
        <v>119</v>
      </c>
      <c r="I13" s="37">
        <v>2461</v>
      </c>
      <c r="J13" s="38">
        <v>106</v>
      </c>
      <c r="K13" s="37">
        <v>2442</v>
      </c>
      <c r="L13" s="38">
        <v>122</v>
      </c>
      <c r="M13" s="41">
        <v>2731</v>
      </c>
      <c r="N13" s="41">
        <v>120</v>
      </c>
      <c r="O13" s="41">
        <v>2593</v>
      </c>
      <c r="P13" s="41">
        <v>118</v>
      </c>
      <c r="Q13" s="41">
        <v>2535</v>
      </c>
      <c r="R13" s="41">
        <v>111</v>
      </c>
      <c r="S13" s="41">
        <v>2287</v>
      </c>
      <c r="T13" s="41">
        <v>111</v>
      </c>
      <c r="U13" s="41">
        <v>2036</v>
      </c>
      <c r="V13" s="41">
        <v>100</v>
      </c>
      <c r="W13" s="41">
        <v>1847</v>
      </c>
      <c r="X13" s="41">
        <v>94</v>
      </c>
      <c r="Y13" s="41">
        <v>2100</v>
      </c>
      <c r="Z13" s="41">
        <v>95</v>
      </c>
    </row>
    <row r="14" spans="2:26" ht="63.75" x14ac:dyDescent="0.25">
      <c r="C14" s="35" t="s">
        <v>20</v>
      </c>
      <c r="D14" s="36" t="s">
        <v>21</v>
      </c>
      <c r="E14" s="37">
        <f t="shared" si="0"/>
        <v>494</v>
      </c>
      <c r="F14" s="37">
        <f t="shared" si="1"/>
        <v>1515</v>
      </c>
      <c r="G14" s="37">
        <v>178</v>
      </c>
      <c r="H14" s="38">
        <v>59</v>
      </c>
      <c r="I14" s="37">
        <v>153</v>
      </c>
      <c r="J14" s="38">
        <v>44</v>
      </c>
      <c r="K14" s="37">
        <v>140</v>
      </c>
      <c r="L14" s="38">
        <v>46</v>
      </c>
      <c r="M14" s="41">
        <v>148</v>
      </c>
      <c r="N14" s="41">
        <v>47</v>
      </c>
      <c r="O14" s="41">
        <v>174</v>
      </c>
      <c r="P14" s="41">
        <v>59</v>
      </c>
      <c r="Q14" s="41">
        <v>124</v>
      </c>
      <c r="R14" s="41">
        <v>44</v>
      </c>
      <c r="S14" s="41">
        <v>194</v>
      </c>
      <c r="T14" s="41">
        <v>62</v>
      </c>
      <c r="U14" s="41">
        <v>131</v>
      </c>
      <c r="V14" s="41">
        <v>40</v>
      </c>
      <c r="W14" s="41">
        <v>140</v>
      </c>
      <c r="X14" s="41">
        <v>48</v>
      </c>
      <c r="Y14" s="41">
        <v>133</v>
      </c>
      <c r="Z14" s="41">
        <v>45</v>
      </c>
    </row>
    <row r="15" spans="2:26" ht="51" x14ac:dyDescent="0.25">
      <c r="C15" s="35" t="s">
        <v>22</v>
      </c>
      <c r="D15" s="36" t="s">
        <v>23</v>
      </c>
      <c r="E15" s="37">
        <f t="shared" si="0"/>
        <v>191</v>
      </c>
      <c r="F15" s="37">
        <f t="shared" si="1"/>
        <v>4027</v>
      </c>
      <c r="G15" s="37">
        <v>163</v>
      </c>
      <c r="H15" s="38">
        <v>9</v>
      </c>
      <c r="I15" s="37">
        <v>336</v>
      </c>
      <c r="J15" s="38">
        <v>15</v>
      </c>
      <c r="K15" s="37">
        <v>379</v>
      </c>
      <c r="L15" s="38">
        <v>14</v>
      </c>
      <c r="M15" s="41">
        <v>395</v>
      </c>
      <c r="N15" s="41">
        <v>16</v>
      </c>
      <c r="O15" s="46">
        <v>348</v>
      </c>
      <c r="P15" s="59">
        <v>20</v>
      </c>
      <c r="Q15" s="41">
        <v>442</v>
      </c>
      <c r="R15" s="41">
        <v>20</v>
      </c>
      <c r="S15" s="41">
        <v>505</v>
      </c>
      <c r="T15" s="41">
        <v>27</v>
      </c>
      <c r="U15" s="46">
        <v>531</v>
      </c>
      <c r="V15" s="59">
        <v>23</v>
      </c>
      <c r="W15" s="46">
        <v>510</v>
      </c>
      <c r="X15" s="59">
        <v>29</v>
      </c>
      <c r="Y15" s="46">
        <v>418</v>
      </c>
      <c r="Z15" s="59">
        <v>18</v>
      </c>
    </row>
  </sheetData>
  <autoFilter ref="B4:Z15"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</autoFilter>
  <mergeCells count="10">
    <mergeCell ref="S4:T4"/>
    <mergeCell ref="U4:V4"/>
    <mergeCell ref="W4:X4"/>
    <mergeCell ref="Y4:Z4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A23"/>
  <sheetViews>
    <sheetView workbookViewId="0">
      <selection activeCell="F10" sqref="F10"/>
    </sheetView>
  </sheetViews>
  <sheetFormatPr defaultRowHeight="15" x14ac:dyDescent="0.25"/>
  <cols>
    <col min="3" max="3" width="13.5703125" customWidth="1"/>
    <col min="6" max="6" width="11" customWidth="1"/>
    <col min="8" max="8" width="11.42578125" customWidth="1"/>
    <col min="10" max="10" width="12.7109375" customWidth="1"/>
    <col min="12" max="12" width="13" customWidth="1"/>
    <col min="14" max="14" width="11.7109375" customWidth="1"/>
    <col min="16" max="16" width="12" customWidth="1"/>
    <col min="18" max="18" width="11.85546875" customWidth="1"/>
    <col min="20" max="20" width="11.42578125" customWidth="1"/>
    <col min="22" max="22" width="11" customWidth="1"/>
    <col min="24" max="24" width="12.7109375" customWidth="1"/>
    <col min="26" max="26" width="15.140625" customWidth="1"/>
  </cols>
  <sheetData>
    <row r="3" spans="3:27" x14ac:dyDescent="0.25">
      <c r="H3" s="81">
        <v>42339</v>
      </c>
      <c r="I3" s="82"/>
      <c r="J3" s="81">
        <v>42370</v>
      </c>
      <c r="K3" s="82"/>
      <c r="L3" s="81">
        <v>42401</v>
      </c>
      <c r="M3" s="82"/>
      <c r="N3" s="81">
        <v>42430</v>
      </c>
      <c r="O3" s="82"/>
      <c r="P3" s="81">
        <v>42461</v>
      </c>
      <c r="Q3" s="82"/>
      <c r="R3" s="81">
        <v>42491</v>
      </c>
      <c r="S3" s="82"/>
      <c r="T3" s="81">
        <v>42522</v>
      </c>
      <c r="U3" s="82"/>
      <c r="V3" s="81">
        <v>42552</v>
      </c>
      <c r="W3" s="82"/>
      <c r="X3" s="81">
        <v>42583</v>
      </c>
      <c r="Y3" s="82"/>
      <c r="Z3" s="80">
        <v>42614</v>
      </c>
      <c r="AA3" s="80"/>
    </row>
    <row r="4" spans="3:27" ht="33.75" x14ac:dyDescent="0.25">
      <c r="F4" s="69" t="s">
        <v>44</v>
      </c>
      <c r="G4" s="69" t="s">
        <v>43</v>
      </c>
      <c r="H4" s="42" t="s">
        <v>34</v>
      </c>
      <c r="I4" s="42" t="s">
        <v>35</v>
      </c>
      <c r="J4" s="42" t="s">
        <v>34</v>
      </c>
      <c r="K4" s="42" t="s">
        <v>35</v>
      </c>
      <c r="L4" s="42" t="s">
        <v>34</v>
      </c>
      <c r="M4" s="42" t="s">
        <v>35</v>
      </c>
      <c r="N4" s="42" t="s">
        <v>34</v>
      </c>
      <c r="O4" s="42" t="s">
        <v>35</v>
      </c>
      <c r="P4" s="42" t="s">
        <v>34</v>
      </c>
      <c r="Q4" s="42" t="s">
        <v>35</v>
      </c>
      <c r="R4" s="42" t="s">
        <v>34</v>
      </c>
      <c r="S4" s="42" t="s">
        <v>35</v>
      </c>
      <c r="T4" s="42" t="s">
        <v>34</v>
      </c>
      <c r="U4" s="42" t="s">
        <v>35</v>
      </c>
      <c r="V4" s="42" t="s">
        <v>34</v>
      </c>
      <c r="W4" s="42" t="s">
        <v>35</v>
      </c>
      <c r="X4" s="42" t="s">
        <v>34</v>
      </c>
      <c r="Y4" s="42" t="s">
        <v>35</v>
      </c>
      <c r="Z4" s="42" t="s">
        <v>34</v>
      </c>
      <c r="AA4" s="42" t="s">
        <v>35</v>
      </c>
    </row>
    <row r="5" spans="3:27" ht="102" x14ac:dyDescent="0.25">
      <c r="C5" s="36" t="s">
        <v>27</v>
      </c>
      <c r="D5" s="35" t="s">
        <v>28</v>
      </c>
      <c r="E5" s="83" t="s">
        <v>29</v>
      </c>
      <c r="F5" s="83"/>
      <c r="G5" s="83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23" ht="13.5" customHeight="1" x14ac:dyDescent="0.25"/>
  </sheetData>
  <mergeCells count="10">
    <mergeCell ref="T3:U3"/>
    <mergeCell ref="V3:W3"/>
    <mergeCell ref="X3:Y3"/>
    <mergeCell ref="Z3:AA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დეტალური</vt:lpstr>
      <vt:lpstr>ჯამური</vt:lpstr>
      <vt:lpstr>კოდების მიხედვით</vt:lpstr>
      <vt:lpstr>ტუბეროვნულიცენტრი1</vt:lpstr>
      <vt:lpstr>ტუბეროვნულიცენტრი2</vt:lpstr>
      <vt:lpstr>ტუბეროვნულიცენტრი3</vt:lpstr>
      <vt:lpstr>ფოთი</vt:lpstr>
      <vt:lpstr>ზუგდიდი</vt:lpstr>
      <vt:lpstr>აბასთუმანი</vt:lpstr>
      <vt:lpstr>ბათუმი</vt:lpstr>
      <vt:lpstr>ლჯ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2016-11-22T10:35:44Z</dcterms:modified>
</cp:coreProperties>
</file>